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655" windowWidth="11445" windowHeight="5580" tabRatio="91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B12" i="6" l="1"/>
  <c r="D12" i="6"/>
  <c r="D39" i="6"/>
  <c r="B31" i="6"/>
  <c r="D31" i="6"/>
  <c r="C64" i="6"/>
  <c r="D22" i="6"/>
  <c r="D40" i="6"/>
  <c r="D20" i="6"/>
  <c r="B20" i="6"/>
  <c r="D45" i="6"/>
  <c r="B45" i="6"/>
  <c r="C66" i="6"/>
  <c r="D29" i="6"/>
  <c r="B29" i="6"/>
  <c r="B40" i="6"/>
  <c r="D47" i="6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<sst xmlns="http://schemas.openxmlformats.org/spreadsheetml/2006/main" count="900" uniqueCount="81">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</sst>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ht="15.75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ht="15.75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September!C7+B7</f>
        <v>14074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0</v>
      </c>
      <c r="D8" s="84"/>
      <c r="E8" s="12">
        <f>September!E8+D8</f>
        <v>2</v>
      </c>
      <c r="F8" s="61"/>
      <c r="G8" s="12">
        <f>September!G8+F8</f>
        <v>0</v>
      </c>
    </row>
    <row r="9" spans="1:256" x14ac:dyDescent="0.2">
      <c r="A9" s="11" t="s">
        <v>7</v>
      </c>
      <c r="B9" s="82"/>
      <c r="C9" s="12">
        <f>September!C9+B9</f>
        <v>92566</v>
      </c>
      <c r="D9" s="84"/>
      <c r="E9" s="12">
        <f>September!E9+D9</f>
        <v>13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1</v>
      </c>
      <c r="F10" s="61"/>
      <c r="G10" s="12">
        <f>September!G10+F10</f>
        <v>0</v>
      </c>
    </row>
    <row r="11" spans="1:256" x14ac:dyDescent="0.2">
      <c r="A11" s="99" t="s">
        <v>52</v>
      </c>
      <c r="B11" s="82"/>
      <c r="C11" s="12">
        <f>September!C11+B11</f>
        <v>1149105</v>
      </c>
      <c r="D11" s="84"/>
      <c r="E11" s="12">
        <f>September!E11+D11</f>
        <v>3579</v>
      </c>
      <c r="F11" s="61"/>
      <c r="G11" s="12">
        <f>September!G11+F11</f>
        <v>54152</v>
      </c>
    </row>
    <row r="12" spans="1:256" x14ac:dyDescent="0.2">
      <c r="A12" s="11" t="s">
        <v>9</v>
      </c>
      <c r="B12" s="82"/>
      <c r="C12" s="12">
        <f>September!C12+B12</f>
        <v>583390</v>
      </c>
      <c r="D12" s="84"/>
      <c r="E12" s="12">
        <f>September!E12+D12</f>
        <v>878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">
      <c r="A16" s="11" t="s">
        <v>13</v>
      </c>
      <c r="B16" s="82"/>
      <c r="C16" s="12">
        <f>September!C16+B16</f>
        <v>13550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1</v>
      </c>
      <c r="D17" s="84"/>
      <c r="E17" s="12">
        <f>September!E17+D17</f>
        <v>0</v>
      </c>
      <c r="F17" s="61"/>
      <c r="G17" s="12">
        <f>September!G17+F17</f>
        <v>0</v>
      </c>
    </row>
    <row r="18" spans="1:7" x14ac:dyDescent="0.2">
      <c r="A18" s="11" t="s">
        <v>15</v>
      </c>
      <c r="B18" s="82"/>
      <c r="C18" s="12">
        <f>September!C18+B18</f>
        <v>2128254</v>
      </c>
      <c r="D18" s="84"/>
      <c r="E18" s="12">
        <f>September!E18+D18</f>
        <v>11486</v>
      </c>
      <c r="F18" s="61"/>
      <c r="G18" s="12">
        <f>September!G18+F18</f>
        <v>0</v>
      </c>
    </row>
    <row r="19" spans="1:7" x14ac:dyDescent="0.2">
      <c r="A19" s="11" t="s">
        <v>16</v>
      </c>
      <c r="B19" s="82"/>
      <c r="C19" s="12">
        <f>September!C19+B19</f>
        <v>139935</v>
      </c>
      <c r="D19" s="84"/>
      <c r="E19" s="12">
        <f>September!E19+D19</f>
        <v>380</v>
      </c>
      <c r="F19" s="61"/>
      <c r="G19" s="12">
        <f>September!G19+F19</f>
        <v>0</v>
      </c>
    </row>
    <row r="20" spans="1:7" x14ac:dyDescent="0.2">
      <c r="A20" s="11" t="s">
        <v>17</v>
      </c>
      <c r="B20" s="82"/>
      <c r="C20" s="12">
        <f>September!C20+B20</f>
        <v>106943</v>
      </c>
      <c r="D20" s="84"/>
      <c r="E20" s="12">
        <f>September!E20+D20</f>
        <v>2057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0</v>
      </c>
      <c r="D21" s="84"/>
      <c r="E21" s="12">
        <f>September!E21+D21</f>
        <v>1664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32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/>
      <c r="C26" s="12">
        <f>September!C26+B26</f>
        <v>4465</v>
      </c>
      <c r="D26" s="84"/>
      <c r="E26" s="12">
        <f>September!E26+D26</f>
        <v>6167</v>
      </c>
      <c r="F26" s="61"/>
      <c r="G26" s="12">
        <f>September!G26+F26</f>
        <v>0</v>
      </c>
    </row>
    <row r="27" spans="1:7" x14ac:dyDescent="0.2">
      <c r="A27" s="11" t="s">
        <v>24</v>
      </c>
      <c r="B27" s="82"/>
      <c r="C27" s="12">
        <f>September!C27+B27</f>
        <v>1062881</v>
      </c>
      <c r="D27" s="84"/>
      <c r="E27" s="12">
        <f>September!E27+D27</f>
        <v>6787</v>
      </c>
      <c r="F27" s="61"/>
      <c r="G27" s="12">
        <f>September!G27+F27</f>
        <v>56</v>
      </c>
    </row>
    <row r="28" spans="1:7" x14ac:dyDescent="0.2">
      <c r="A28" s="11" t="s">
        <v>25</v>
      </c>
      <c r="B28" s="82"/>
      <c r="C28" s="12">
        <f>September!C28+B28</f>
        <v>316445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">
      <c r="A29" s="11" t="s">
        <v>26</v>
      </c>
      <c r="B29" s="82"/>
      <c r="C29" s="12">
        <f>September!C29+B29</f>
        <v>1718175</v>
      </c>
      <c r="D29" s="84"/>
      <c r="E29" s="12">
        <f>September!E29+D29</f>
        <v>471</v>
      </c>
      <c r="F29" s="61"/>
      <c r="G29" s="12">
        <f>September!G29+F29</f>
        <v>69</v>
      </c>
    </row>
    <row r="30" spans="1:7" x14ac:dyDescent="0.2">
      <c r="A30" s="11" t="s">
        <v>27</v>
      </c>
      <c r="B30" s="82"/>
      <c r="C30" s="12">
        <f>September!C30+B30</f>
        <v>25560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/>
      <c r="C31" s="12">
        <f>September!C31+B31</f>
        <v>830253</v>
      </c>
      <c r="D31" s="84"/>
      <c r="E31" s="12">
        <f>September!E31+D31</f>
        <v>37619</v>
      </c>
      <c r="F31" s="61"/>
      <c r="G31" s="12">
        <f>September!G31+F31</f>
        <v>0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0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0</v>
      </c>
      <c r="F36" s="61"/>
      <c r="G36" s="12">
        <f>September!G36+F36</f>
        <v>0</v>
      </c>
    </row>
    <row r="37" spans="1:7" x14ac:dyDescent="0.2">
      <c r="A37" s="11" t="s">
        <v>34</v>
      </c>
      <c r="B37" s="82"/>
      <c r="C37" s="12">
        <f>September!C37+B37</f>
        <v>566902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">
      <c r="A38" s="11" t="s">
        <v>35</v>
      </c>
      <c r="B38" s="82"/>
      <c r="C38" s="12">
        <f>September!C38+B38</f>
        <v>174523</v>
      </c>
      <c r="D38" s="84"/>
      <c r="E38" s="12">
        <f>September!E38+D38</f>
        <v>3959</v>
      </c>
      <c r="F38" s="61"/>
      <c r="G38" s="12">
        <f>September!G38+F38</f>
        <v>0</v>
      </c>
    </row>
    <row r="39" spans="1:7" x14ac:dyDescent="0.2">
      <c r="A39" s="11" t="s">
        <v>36</v>
      </c>
      <c r="B39" s="82"/>
      <c r="C39" s="12">
        <f>September!C39+B39</f>
        <v>75162</v>
      </c>
      <c r="D39" s="84"/>
      <c r="E39" s="12">
        <f>September!E39+D39</f>
        <v>7946</v>
      </c>
      <c r="F39" s="61"/>
      <c r="G39" s="12">
        <f>September!G39+F39</f>
        <v>0</v>
      </c>
    </row>
    <row r="40" spans="1:7" x14ac:dyDescent="0.2">
      <c r="A40" s="11" t="s">
        <v>37</v>
      </c>
      <c r="B40" s="82"/>
      <c r="C40" s="12">
        <f>September!C40+B40</f>
        <v>885363</v>
      </c>
      <c r="D40" s="84"/>
      <c r="E40" s="12">
        <f>September!E40+D40</f>
        <v>8111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0</v>
      </c>
      <c r="D42" s="84"/>
      <c r="E42" s="12">
        <f>September!E42+D42</f>
        <v>3071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5800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/>
      <c r="C45" s="12">
        <f>September!C45+B45</f>
        <v>247204</v>
      </c>
      <c r="D45" s="84"/>
      <c r="E45" s="12">
        <f>September!E45+D45</f>
        <v>8664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">
      <c r="A47" s="11" t="s">
        <v>44</v>
      </c>
      <c r="B47" s="82"/>
      <c r="C47" s="12">
        <f>September!C47+B47</f>
        <v>389563</v>
      </c>
      <c r="D47" s="84"/>
      <c r="E47" s="12">
        <f>September!E47+D47</f>
        <v>106</v>
      </c>
      <c r="F47" s="61"/>
      <c r="G47" s="12">
        <f>September!G47+F47</f>
        <v>0</v>
      </c>
    </row>
    <row r="48" spans="1:7" x14ac:dyDescent="0.2">
      <c r="A48" s="11" t="s">
        <v>45</v>
      </c>
      <c r="B48" s="82"/>
      <c r="C48" s="12">
        <f>September!C48+B48</f>
        <v>161815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/>
      <c r="C53" s="12">
        <f>September!C53+B53</f>
        <v>70814</v>
      </c>
      <c r="D53" s="84"/>
      <c r="E53" s="12">
        <f>September!E53+D53</f>
        <v>55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/>
      <c r="C54" s="12">
        <f>September!C54+B54</f>
        <v>145456</v>
      </c>
      <c r="D54" s="84"/>
      <c r="E54" s="12">
        <f>September!E54+D54</f>
        <v>0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September!C55+B55</f>
        <v>10908220</v>
      </c>
      <c r="D55" s="15">
        <f>SUM(D7:D54)</f>
        <v>0</v>
      </c>
      <c r="E55" s="15">
        <f>September!E55+D55</f>
        <v>103051</v>
      </c>
      <c r="F55" s="15">
        <f>SUM(F7:F54)</f>
        <v>0</v>
      </c>
      <c r="G55" s="15">
        <f>September!G55+F55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12885</v>
      </c>
    </row>
    <row r="60" spans="1:256" x14ac:dyDescent="0.2">
      <c r="A60" s="1" t="s">
        <v>57</v>
      </c>
      <c r="B60" s="23"/>
      <c r="C60" s="23"/>
      <c r="D60" s="24">
        <f>September!D60+C60</f>
        <v>2490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133245</v>
      </c>
    </row>
    <row r="63" spans="1:256" x14ac:dyDescent="0.2">
      <c r="A63" s="1" t="s">
        <v>65</v>
      </c>
      <c r="B63" s="23"/>
      <c r="C63" s="23"/>
      <c r="D63" s="24">
        <f>September!D63+C63</f>
        <v>75771</v>
      </c>
    </row>
    <row r="64" spans="1:256" x14ac:dyDescent="0.2">
      <c r="A64" s="1" t="s">
        <v>63</v>
      </c>
      <c r="B64" s="23"/>
      <c r="C64" s="23"/>
      <c r="D64" s="24">
        <f>September!D64+C64</f>
        <v>86209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36422</v>
      </c>
    </row>
    <row r="67" spans="1:4" x14ac:dyDescent="0.2">
      <c r="A67" s="1" t="s">
        <v>62</v>
      </c>
      <c r="C67" s="23"/>
      <c r="D67" s="24">
        <f>September!D67+C67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October!C7+B7</f>
        <v>14074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0</v>
      </c>
      <c r="D8" s="84"/>
      <c r="E8" s="12">
        <f>October!E8+D8</f>
        <v>2</v>
      </c>
      <c r="F8" s="12"/>
      <c r="G8" s="12">
        <f>October!G8+F8</f>
        <v>0</v>
      </c>
    </row>
    <row r="9" spans="1:256" x14ac:dyDescent="0.2">
      <c r="A9" s="11" t="s">
        <v>7</v>
      </c>
      <c r="B9" s="82"/>
      <c r="C9" s="12">
        <f>October!C9+B9</f>
        <v>92566</v>
      </c>
      <c r="D9" s="84"/>
      <c r="E9" s="12">
        <f>October!E9+D9</f>
        <v>13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1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/>
      <c r="C11" s="12">
        <f>October!C11+B11</f>
        <v>1149105</v>
      </c>
      <c r="D11" s="84"/>
      <c r="E11" s="12">
        <f>October!E11+D11</f>
        <v>3579</v>
      </c>
      <c r="F11" s="12"/>
      <c r="G11" s="12">
        <f>October!G11+F11</f>
        <v>54152</v>
      </c>
    </row>
    <row r="12" spans="1:256" ht="15.75" thickTop="1" x14ac:dyDescent="0.2">
      <c r="A12" s="11" t="s">
        <v>9</v>
      </c>
      <c r="B12" s="82"/>
      <c r="C12" s="12">
        <f>October!C12+B12</f>
        <v>583390</v>
      </c>
      <c r="D12" s="84"/>
      <c r="E12" s="12">
        <f>October!E12+D12</f>
        <v>878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">
      <c r="A16" s="11" t="s">
        <v>13</v>
      </c>
      <c r="B16" s="82"/>
      <c r="C16" s="12">
        <f>October!C16+B16</f>
        <v>13550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1</v>
      </c>
      <c r="D17" s="84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2"/>
      <c r="C18" s="12">
        <f>October!C18+B18</f>
        <v>2128254</v>
      </c>
      <c r="D18" s="84"/>
      <c r="E18" s="12">
        <f>October!E18+D18</f>
        <v>11486</v>
      </c>
      <c r="F18" s="12"/>
      <c r="G18" s="12">
        <f>October!G18+F18</f>
        <v>0</v>
      </c>
    </row>
    <row r="19" spans="1:7" x14ac:dyDescent="0.2">
      <c r="A19" s="11" t="s">
        <v>16</v>
      </c>
      <c r="B19" s="82"/>
      <c r="C19" s="12">
        <f>October!C19+B19</f>
        <v>139935</v>
      </c>
      <c r="D19" s="84"/>
      <c r="E19" s="12">
        <f>October!E19+D19</f>
        <v>380</v>
      </c>
      <c r="F19" s="12"/>
      <c r="G19" s="12">
        <f>October!G19+F19</f>
        <v>0</v>
      </c>
    </row>
    <row r="20" spans="1:7" x14ac:dyDescent="0.2">
      <c r="A20" s="11" t="s">
        <v>17</v>
      </c>
      <c r="B20" s="82"/>
      <c r="C20" s="12">
        <f>October!C20+B20</f>
        <v>106943</v>
      </c>
      <c r="D20" s="84"/>
      <c r="E20" s="12">
        <f>October!E20+D20</f>
        <v>2057</v>
      </c>
      <c r="F20" s="12"/>
      <c r="G20" s="12">
        <f>October!G20+F20</f>
        <v>0</v>
      </c>
    </row>
    <row r="21" spans="1:7" x14ac:dyDescent="0.2">
      <c r="A21" s="11" t="s">
        <v>18</v>
      </c>
      <c r="B21" s="82"/>
      <c r="C21" s="12">
        <f>October!C21+B21</f>
        <v>0</v>
      </c>
      <c r="D21" s="84"/>
      <c r="E21" s="12">
        <f>October!E21+D21</f>
        <v>1664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32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/>
      <c r="C26" s="12">
        <f>October!C26+B26</f>
        <v>4465</v>
      </c>
      <c r="D26" s="84"/>
      <c r="E26" s="12">
        <f>October!E26+D26</f>
        <v>6167</v>
      </c>
      <c r="F26" s="12"/>
      <c r="G26" s="12">
        <f>October!G26+F26</f>
        <v>0</v>
      </c>
    </row>
    <row r="27" spans="1:7" x14ac:dyDescent="0.2">
      <c r="A27" s="11" t="s">
        <v>24</v>
      </c>
      <c r="B27" s="82"/>
      <c r="C27" s="12">
        <f>October!C27+B27</f>
        <v>1062881</v>
      </c>
      <c r="D27" s="84"/>
      <c r="E27" s="12">
        <f>October!E27+D27</f>
        <v>6787</v>
      </c>
      <c r="F27" s="12"/>
      <c r="G27" s="12">
        <f>October!G27+F27</f>
        <v>56</v>
      </c>
    </row>
    <row r="28" spans="1:7" x14ac:dyDescent="0.2">
      <c r="A28" s="11" t="s">
        <v>25</v>
      </c>
      <c r="B28" s="82"/>
      <c r="C28" s="12">
        <f>October!C28+B28</f>
        <v>316445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82"/>
      <c r="C29" s="12">
        <f>October!C29+B29</f>
        <v>1718175</v>
      </c>
      <c r="D29" s="84"/>
      <c r="E29" s="12">
        <f>October!E29+D29</f>
        <v>471</v>
      </c>
      <c r="F29" s="12"/>
      <c r="G29" s="12">
        <f>October!G29+F29</f>
        <v>69</v>
      </c>
    </row>
    <row r="30" spans="1:7" x14ac:dyDescent="0.2">
      <c r="A30" s="11" t="s">
        <v>27</v>
      </c>
      <c r="B30" s="82"/>
      <c r="C30" s="12">
        <f>October!C30+B30</f>
        <v>25560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/>
      <c r="C31" s="12">
        <f>October!C31+B31</f>
        <v>830253</v>
      </c>
      <c r="D31" s="84"/>
      <c r="E31" s="12">
        <f>October!E31+D31</f>
        <v>37619</v>
      </c>
      <c r="F31" s="12"/>
      <c r="G31" s="12">
        <f>October!G31+F31</f>
        <v>0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2"/>
      <c r="C37" s="12">
        <f>October!C37+B37</f>
        <v>566902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2"/>
      <c r="C38" s="12">
        <f>October!C38+B38</f>
        <v>174523</v>
      </c>
      <c r="D38" s="84"/>
      <c r="E38" s="12">
        <f>October!E38+D38</f>
        <v>3959</v>
      </c>
      <c r="F38" s="12"/>
      <c r="G38" s="12">
        <f>October!G38+F38</f>
        <v>0</v>
      </c>
    </row>
    <row r="39" spans="1:7" x14ac:dyDescent="0.2">
      <c r="A39" s="11" t="s">
        <v>36</v>
      </c>
      <c r="B39" s="82"/>
      <c r="C39" s="12">
        <f>October!C39+B39</f>
        <v>75162</v>
      </c>
      <c r="D39" s="84"/>
      <c r="E39" s="12">
        <f>October!E39+D39</f>
        <v>7946</v>
      </c>
      <c r="F39" s="12"/>
      <c r="G39" s="12">
        <f>October!G39+F39</f>
        <v>0</v>
      </c>
    </row>
    <row r="40" spans="1:7" x14ac:dyDescent="0.2">
      <c r="A40" s="11" t="s">
        <v>37</v>
      </c>
      <c r="B40" s="82"/>
      <c r="C40" s="12">
        <f>October!C40+B40</f>
        <v>885363</v>
      </c>
      <c r="D40" s="84"/>
      <c r="E40" s="12">
        <f>October!E40+D40</f>
        <v>8111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0</v>
      </c>
      <c r="D42" s="84"/>
      <c r="E42" s="12">
        <f>October!E42+D42</f>
        <v>3071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5800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/>
      <c r="C45" s="12">
        <f>October!C45+B45</f>
        <v>247204</v>
      </c>
      <c r="D45" s="84"/>
      <c r="E45" s="12">
        <f>October!E45+D45</f>
        <v>8664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2"/>
      <c r="C47" s="12">
        <f>October!C47+B47</f>
        <v>389563</v>
      </c>
      <c r="D47" s="84"/>
      <c r="E47" s="12">
        <f>October!E47+D47</f>
        <v>106</v>
      </c>
      <c r="F47" s="12"/>
      <c r="G47" s="12">
        <f>October!G47+F47</f>
        <v>0</v>
      </c>
    </row>
    <row r="48" spans="1:7" x14ac:dyDescent="0.2">
      <c r="A48" s="11" t="s">
        <v>45</v>
      </c>
      <c r="B48" s="82"/>
      <c r="C48" s="12">
        <f>October!C48+B48</f>
        <v>161815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/>
      <c r="C53" s="12">
        <f>October!C53+B53</f>
        <v>70814</v>
      </c>
      <c r="D53" s="84"/>
      <c r="E53" s="12">
        <f>October!E53+D53</f>
        <v>55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/>
      <c r="C54" s="12">
        <f>October!C54+B54</f>
        <v>145456</v>
      </c>
      <c r="D54" s="84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0</v>
      </c>
      <c r="C55" s="15">
        <f>October!C55+B55</f>
        <v>10908220</v>
      </c>
      <c r="D55" s="15">
        <f>SUM(D7:D54)</f>
        <v>0</v>
      </c>
      <c r="E55" s="15">
        <f>October!E55+D55</f>
        <v>103051</v>
      </c>
      <c r="F55" s="15">
        <f>SUM(F7:F54)</f>
        <v>0</v>
      </c>
      <c r="G55" s="15">
        <f>October!G55+F55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12885</v>
      </c>
    </row>
    <row r="60" spans="1:256" x14ac:dyDescent="0.2">
      <c r="A60" s="1" t="s">
        <v>57</v>
      </c>
      <c r="B60" s="23"/>
      <c r="C60" s="23"/>
      <c r="D60" s="24">
        <f>October!D60+C60</f>
        <v>2490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133245</v>
      </c>
    </row>
    <row r="63" spans="1:256" x14ac:dyDescent="0.2">
      <c r="A63" s="1" t="s">
        <v>65</v>
      </c>
      <c r="B63" s="23"/>
      <c r="C63" s="23"/>
      <c r="D63" s="24">
        <f>October!D63+C63</f>
        <v>75771</v>
      </c>
    </row>
    <row r="64" spans="1:256" x14ac:dyDescent="0.2">
      <c r="A64" s="1" t="s">
        <v>63</v>
      </c>
      <c r="B64" s="23"/>
      <c r="C64" s="23"/>
      <c r="D64" s="24">
        <f>October!D64+C64</f>
        <v>86209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36422</v>
      </c>
    </row>
    <row r="67" spans="1:4" x14ac:dyDescent="0.2">
      <c r="A67" s="1" t="s">
        <v>62</v>
      </c>
      <c r="C67" s="23"/>
      <c r="D67" s="24">
        <f>October!D67+C67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November!C7+B7</f>
        <v>14074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0</v>
      </c>
      <c r="D8" s="84"/>
      <c r="E8" s="12">
        <f>November!E8+D8</f>
        <v>2</v>
      </c>
      <c r="F8" s="12"/>
      <c r="G8" s="12">
        <f>November!G8+F8</f>
        <v>0</v>
      </c>
    </row>
    <row r="9" spans="1:256" x14ac:dyDescent="0.2">
      <c r="A9" s="11" t="s">
        <v>7</v>
      </c>
      <c r="B9" s="82"/>
      <c r="C9" s="12">
        <f>November!C9+B9</f>
        <v>92566</v>
      </c>
      <c r="D9" s="84"/>
      <c r="E9" s="12">
        <f>November!E9+D9</f>
        <v>13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1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/>
      <c r="C11" s="12">
        <f>November!C11+B11</f>
        <v>1149105</v>
      </c>
      <c r="D11" s="84"/>
      <c r="E11" s="12">
        <f>November!E11+D11</f>
        <v>3579</v>
      </c>
      <c r="F11" s="12"/>
      <c r="G11" s="12">
        <f>November!G11+F11</f>
        <v>54152</v>
      </c>
    </row>
    <row r="12" spans="1:256" ht="15.75" thickTop="1" x14ac:dyDescent="0.2">
      <c r="A12" s="11" t="s">
        <v>9</v>
      </c>
      <c r="B12" s="82"/>
      <c r="C12" s="12">
        <f>November!C12+B12</f>
        <v>583390</v>
      </c>
      <c r="D12" s="84"/>
      <c r="E12" s="12">
        <f>November!E12+D12</f>
        <v>878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">
      <c r="A16" s="11" t="s">
        <v>13</v>
      </c>
      <c r="B16" s="82"/>
      <c r="C16" s="12">
        <f>November!C16+B16</f>
        <v>13550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1</v>
      </c>
      <c r="D17" s="84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2"/>
      <c r="C18" s="12">
        <f>November!C18+B18</f>
        <v>2128254</v>
      </c>
      <c r="D18" s="84"/>
      <c r="E18" s="12">
        <f>November!E18+D18</f>
        <v>11486</v>
      </c>
      <c r="F18" s="12"/>
      <c r="G18" s="12">
        <f>November!G18+F18</f>
        <v>0</v>
      </c>
    </row>
    <row r="19" spans="1:7" x14ac:dyDescent="0.2">
      <c r="A19" s="11" t="s">
        <v>16</v>
      </c>
      <c r="B19" s="82"/>
      <c r="C19" s="12">
        <f>November!C19+B19</f>
        <v>139935</v>
      </c>
      <c r="D19" s="84"/>
      <c r="E19" s="12">
        <f>November!E19+D19</f>
        <v>380</v>
      </c>
      <c r="F19" s="12"/>
      <c r="G19" s="12">
        <f>November!G19+F19</f>
        <v>0</v>
      </c>
    </row>
    <row r="20" spans="1:7" x14ac:dyDescent="0.2">
      <c r="A20" s="11" t="s">
        <v>17</v>
      </c>
      <c r="B20" s="82"/>
      <c r="C20" s="12">
        <f>November!C20+B20</f>
        <v>106943</v>
      </c>
      <c r="D20" s="84"/>
      <c r="E20" s="12">
        <f>November!E20+D20</f>
        <v>2057</v>
      </c>
      <c r="F20" s="12"/>
      <c r="G20" s="12">
        <f>November!G20+F20</f>
        <v>0</v>
      </c>
    </row>
    <row r="21" spans="1:7" x14ac:dyDescent="0.2">
      <c r="A21" s="11" t="s">
        <v>18</v>
      </c>
      <c r="B21" s="82"/>
      <c r="C21" s="12">
        <f>November!C21+B21</f>
        <v>0</v>
      </c>
      <c r="D21" s="84"/>
      <c r="E21" s="12">
        <f>November!E21+D21</f>
        <v>1664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32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/>
      <c r="C26" s="12">
        <f>November!C26+B26</f>
        <v>4465</v>
      </c>
      <c r="D26" s="84"/>
      <c r="E26" s="12">
        <f>November!E26+D26</f>
        <v>6167</v>
      </c>
      <c r="F26" s="12"/>
      <c r="G26" s="12">
        <f>November!G26+F26</f>
        <v>0</v>
      </c>
    </row>
    <row r="27" spans="1:7" x14ac:dyDescent="0.2">
      <c r="A27" s="11" t="s">
        <v>24</v>
      </c>
      <c r="B27" s="82"/>
      <c r="C27" s="12">
        <f>November!C27+B27</f>
        <v>1062881</v>
      </c>
      <c r="D27" s="84"/>
      <c r="E27" s="12">
        <f>November!E27+D27</f>
        <v>6787</v>
      </c>
      <c r="F27" s="12"/>
      <c r="G27" s="12">
        <f>November!G27+F27</f>
        <v>56</v>
      </c>
    </row>
    <row r="28" spans="1:7" x14ac:dyDescent="0.2">
      <c r="A28" s="11" t="s">
        <v>25</v>
      </c>
      <c r="B28" s="82"/>
      <c r="C28" s="12">
        <f>November!C28+B28</f>
        <v>316445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82"/>
      <c r="C29" s="12">
        <f>November!C29+B29</f>
        <v>1718175</v>
      </c>
      <c r="D29" s="84"/>
      <c r="E29" s="12">
        <f>November!E29+D29</f>
        <v>471</v>
      </c>
      <c r="F29" s="12"/>
      <c r="G29" s="12">
        <f>November!G29+F29</f>
        <v>69</v>
      </c>
    </row>
    <row r="30" spans="1:7" x14ac:dyDescent="0.2">
      <c r="A30" s="11" t="s">
        <v>27</v>
      </c>
      <c r="B30" s="82"/>
      <c r="C30" s="12">
        <f>November!C30+B30</f>
        <v>25560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/>
      <c r="C31" s="12">
        <f>November!C31+B31</f>
        <v>830253</v>
      </c>
      <c r="D31" s="84"/>
      <c r="E31" s="12">
        <f>November!E31+D31</f>
        <v>37619</v>
      </c>
      <c r="F31" s="12"/>
      <c r="G31" s="12">
        <f>November!G31+F31</f>
        <v>0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2"/>
      <c r="C37" s="12">
        <f>November!C37+B37</f>
        <v>566902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2"/>
      <c r="C38" s="12">
        <f>November!C38+B38</f>
        <v>174523</v>
      </c>
      <c r="D38" s="84"/>
      <c r="E38" s="12">
        <f>November!E38+D38</f>
        <v>3959</v>
      </c>
      <c r="F38" s="12"/>
      <c r="G38" s="12">
        <f>November!G38+F38</f>
        <v>0</v>
      </c>
    </row>
    <row r="39" spans="1:7" x14ac:dyDescent="0.2">
      <c r="A39" s="11" t="s">
        <v>36</v>
      </c>
      <c r="B39" s="82"/>
      <c r="C39" s="12">
        <f>November!C39+B39</f>
        <v>75162</v>
      </c>
      <c r="D39" s="84"/>
      <c r="E39" s="12">
        <f>November!E39+D39</f>
        <v>7946</v>
      </c>
      <c r="F39" s="12"/>
      <c r="G39" s="12">
        <f>November!G39+F39</f>
        <v>0</v>
      </c>
    </row>
    <row r="40" spans="1:7" x14ac:dyDescent="0.2">
      <c r="A40" s="11" t="s">
        <v>37</v>
      </c>
      <c r="B40" s="82"/>
      <c r="C40" s="12">
        <f>November!C40+B40</f>
        <v>885363</v>
      </c>
      <c r="D40" s="84"/>
      <c r="E40" s="12">
        <f>November!E40+D40</f>
        <v>8111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0</v>
      </c>
      <c r="D42" s="84"/>
      <c r="E42" s="12">
        <f>November!E42+D42</f>
        <v>3071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5800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/>
      <c r="C45" s="12">
        <f>November!C45+B45</f>
        <v>247204</v>
      </c>
      <c r="D45" s="84"/>
      <c r="E45" s="12">
        <f>November!E45+D45</f>
        <v>8664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2"/>
      <c r="C47" s="12">
        <f>November!C47+B47</f>
        <v>389563</v>
      </c>
      <c r="D47" s="84"/>
      <c r="E47" s="12">
        <f>November!E47+D47</f>
        <v>106</v>
      </c>
      <c r="F47" s="12"/>
      <c r="G47" s="12">
        <f>November!G47+F47</f>
        <v>0</v>
      </c>
    </row>
    <row r="48" spans="1:7" x14ac:dyDescent="0.2">
      <c r="A48" s="11" t="s">
        <v>45</v>
      </c>
      <c r="B48" s="82"/>
      <c r="C48" s="12">
        <f>November!C48+B48</f>
        <v>161815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/>
      <c r="C53" s="12">
        <f>November!C53+B53</f>
        <v>70814</v>
      </c>
      <c r="D53" s="84"/>
      <c r="E53" s="12">
        <f>November!E53+D53</f>
        <v>55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/>
      <c r="C54" s="12">
        <f>November!C54+B54</f>
        <v>145456</v>
      </c>
      <c r="D54" s="84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November!C55+B55</f>
        <v>10908220</v>
      </c>
      <c r="D55" s="15">
        <f>SUM(D7:D54)</f>
        <v>0</v>
      </c>
      <c r="E55" s="15">
        <f>November!E55+D55</f>
        <v>103051</v>
      </c>
      <c r="F55" s="15">
        <f>SUM(F7:F54)</f>
        <v>0</v>
      </c>
      <c r="G55" s="15">
        <f>November!G55+F55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12885</v>
      </c>
    </row>
    <row r="60" spans="1:256" x14ac:dyDescent="0.2">
      <c r="A60" s="1" t="s">
        <v>57</v>
      </c>
      <c r="B60" s="23"/>
      <c r="C60" s="23"/>
      <c r="D60" s="24">
        <f>November!D60+C60</f>
        <v>2490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133245</v>
      </c>
    </row>
    <row r="63" spans="1:256" x14ac:dyDescent="0.2">
      <c r="A63" s="1" t="s">
        <v>65</v>
      </c>
      <c r="B63" s="23"/>
      <c r="C63" s="23"/>
      <c r="D63" s="24">
        <f>November!D63+C63</f>
        <v>75771</v>
      </c>
    </row>
    <row r="64" spans="1:256" x14ac:dyDescent="0.2">
      <c r="A64" s="1" t="s">
        <v>63</v>
      </c>
      <c r="B64" s="23"/>
      <c r="C64" s="23"/>
      <c r="D64" s="24">
        <f>November!D64+C64</f>
        <v>86209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36422</v>
      </c>
    </row>
    <row r="67" spans="1:4" x14ac:dyDescent="0.2">
      <c r="A67" s="1" t="s">
        <v>62</v>
      </c>
      <c r="C67" s="23"/>
      <c r="D67" s="24">
        <f>November!D67+C67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tabSelected="1" defaultGridColor="0" colorId="22" zoomScale="115" zoomScaleNormal="115" workbookViewId="0">
      <pane ySplit="6" topLeftCell="A7" activePane="bottomLeft" state="frozen"/>
      <selection pane="bottomLeft" activeCell="B11" sqref="B11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28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">
      <c r="A60" s="1" t="s">
        <v>57</v>
      </c>
      <c r="B60" s="23"/>
      <c r="C60" s="23"/>
      <c r="D60" s="24">
        <f>March!D60+C60</f>
        <v>2490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1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13" sqref="B1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/>
      <c r="C8" s="12">
        <f>May!C8+B8</f>
        <v>0</v>
      </c>
      <c r="D8" s="84"/>
      <c r="E8" s="12">
        <f>May!E8+D8</f>
        <v>2</v>
      </c>
      <c r="F8" s="12"/>
      <c r="G8" s="12">
        <f>May!G8+F8</f>
        <v>0</v>
      </c>
    </row>
    <row r="9" spans="1:256" x14ac:dyDescent="0.2">
      <c r="A9" s="11" t="s">
        <v>7</v>
      </c>
      <c r="B9" s="79"/>
      <c r="C9" s="12">
        <f>May!C9+B9</f>
        <v>92566</v>
      </c>
      <c r="D9" s="81"/>
      <c r="E9" s="12">
        <f>May!E9+D9</f>
        <v>13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/>
      <c r="E10" s="12">
        <f>May!E10+D10</f>
        <v>1</v>
      </c>
      <c r="F10" s="12"/>
      <c r="G10" s="12">
        <f>May!G10+F10</f>
        <v>0</v>
      </c>
    </row>
    <row r="11" spans="1:256" x14ac:dyDescent="0.2">
      <c r="A11" s="99" t="s">
        <v>52</v>
      </c>
      <c r="B11" s="82"/>
      <c r="C11" s="12">
        <f>May!C11+B11</f>
        <v>1149105</v>
      </c>
      <c r="D11" s="84"/>
      <c r="E11" s="12">
        <f>May!E11+D11</f>
        <v>3579</v>
      </c>
      <c r="F11" s="12"/>
      <c r="G11" s="12">
        <f>May!G11+F11</f>
        <v>54152</v>
      </c>
    </row>
    <row r="12" spans="1:256" x14ac:dyDescent="0.2">
      <c r="A12" s="11" t="s">
        <v>9</v>
      </c>
      <c r="B12" s="79">
        <f>850+850+950+950+1650+2475+2475+825+2475+475</f>
        <v>13975</v>
      </c>
      <c r="C12" s="12">
        <f>May!C12+B12</f>
        <v>583390</v>
      </c>
      <c r="D12" s="84">
        <f>5+2+4+1</f>
        <v>12</v>
      </c>
      <c r="E12" s="12">
        <f>May!E12+D12</f>
        <v>878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9"/>
      <c r="C16" s="12">
        <f>May!C16+B16</f>
        <v>13550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9"/>
      <c r="C18" s="12">
        <f>May!C18+B18</f>
        <v>2128254</v>
      </c>
      <c r="D18" s="84"/>
      <c r="E18" s="12">
        <f>May!E18+D18</f>
        <v>11486</v>
      </c>
      <c r="F18" s="12"/>
      <c r="G18" s="12">
        <f>May!G18+F18</f>
        <v>0</v>
      </c>
    </row>
    <row r="19" spans="1:7" x14ac:dyDescent="0.2">
      <c r="A19" s="11" t="s">
        <v>16</v>
      </c>
      <c r="B19" s="82"/>
      <c r="C19" s="12">
        <f>May!C19+B19</f>
        <v>139935</v>
      </c>
      <c r="D19" s="84"/>
      <c r="E19" s="12">
        <f>May!E19+D19</f>
        <v>380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242+550</f>
        <v>792</v>
      </c>
      <c r="C20" s="12">
        <f>May!C20+B20</f>
        <v>106943</v>
      </c>
      <c r="D20" s="84">
        <f>1+2+1+3</f>
        <v>7</v>
      </c>
      <c r="E20" s="12">
        <f>May!E20+D20</f>
        <v>2057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0</v>
      </c>
      <c r="D21" s="84"/>
      <c r="E21" s="12">
        <f>May!E21+D21</f>
        <v>1664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>
        <f>14+8</f>
        <v>22</v>
      </c>
      <c r="E22" s="12">
        <f>May!E22+D22</f>
        <v>32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/>
      <c r="C26" s="12">
        <f>May!C26+B26</f>
        <v>4465</v>
      </c>
      <c r="D26" s="84"/>
      <c r="E26" s="12">
        <f>May!E26+D26</f>
        <v>6167</v>
      </c>
      <c r="F26" s="12"/>
      <c r="G26" s="12">
        <f>May!G26+F26</f>
        <v>0</v>
      </c>
    </row>
    <row r="27" spans="1:7" x14ac:dyDescent="0.2">
      <c r="A27" s="11" t="s">
        <v>24</v>
      </c>
      <c r="B27" s="82"/>
      <c r="C27" s="12">
        <f>May!C27+B27</f>
        <v>1062881</v>
      </c>
      <c r="D27" s="84"/>
      <c r="E27" s="12">
        <f>May!E27+D27</f>
        <v>6787</v>
      </c>
      <c r="F27" s="12"/>
      <c r="G27" s="12">
        <f>May!G27+F27</f>
        <v>56</v>
      </c>
    </row>
    <row r="28" spans="1:7" x14ac:dyDescent="0.2">
      <c r="A28" s="11" t="s">
        <v>25</v>
      </c>
      <c r="B28" s="82"/>
      <c r="C28" s="12">
        <f>May!C28+B28</f>
        <v>316445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</f>
        <v>51218</v>
      </c>
      <c r="C29" s="12">
        <f>May!C29+B29</f>
        <v>1718175</v>
      </c>
      <c r="D29" s="84">
        <f>1+5</f>
        <v>6</v>
      </c>
      <c r="E29" s="12">
        <f>May!E29+D29</f>
        <v>471</v>
      </c>
      <c r="F29" s="12"/>
      <c r="G29" s="12">
        <f>May!G29+F29</f>
        <v>69</v>
      </c>
    </row>
    <row r="30" spans="1:7" x14ac:dyDescent="0.2">
      <c r="A30" s="11" t="s">
        <v>27</v>
      </c>
      <c r="B30" s="82"/>
      <c r="C30" s="12">
        <f>May!C30+B30</f>
        <v>25560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1287+1060+700+900+1287+1060+700+1456+1060+600+1456+1000+700+675+490+2400+900+700+700</f>
        <v>19131</v>
      </c>
      <c r="C31" s="12">
        <f>May!C31+B31</f>
        <v>830253</v>
      </c>
      <c r="D31" s="81">
        <f>6+400+1+45+1+1+1+625+2+215+650+400+123+515+100+6+6</f>
        <v>3097</v>
      </c>
      <c r="E31" s="12">
        <f>May!E31+D31</f>
        <v>37619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/>
      <c r="C37" s="12">
        <f>May!C37+B37</f>
        <v>566902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2"/>
      <c r="C38" s="12">
        <f>May!C38+B38</f>
        <v>174523</v>
      </c>
      <c r="D38" s="84"/>
      <c r="E38" s="12">
        <f>May!E38+D38</f>
        <v>3959</v>
      </c>
      <c r="F38" s="12"/>
      <c r="G38" s="12">
        <f>May!G38+F38</f>
        <v>0</v>
      </c>
    </row>
    <row r="39" spans="1:7" x14ac:dyDescent="0.2">
      <c r="A39" s="11" t="s">
        <v>36</v>
      </c>
      <c r="B39" s="82"/>
      <c r="C39" s="12">
        <f>May!C39+B39</f>
        <v>75162</v>
      </c>
      <c r="D39" s="84">
        <f>4+4+4+1+2+4+3+5+5+2+4+4+4+4+5</f>
        <v>55</v>
      </c>
      <c r="E39" s="12">
        <f>May!E39+D39</f>
        <v>7946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2170+2160+2160+1500+1500</f>
        <v>9490</v>
      </c>
      <c r="C40" s="12">
        <f>May!C40+B40</f>
        <v>885363</v>
      </c>
      <c r="D40" s="84">
        <f>1+2</f>
        <v>3</v>
      </c>
      <c r="E40" s="12">
        <f>May!E40+D40</f>
        <v>8111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0</v>
      </c>
      <c r="D42" s="84"/>
      <c r="E42" s="12">
        <f>May!E42+D42</f>
        <v>3071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5800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308+27+124+2400</f>
        <v>2859</v>
      </c>
      <c r="C45" s="12">
        <f>May!C45+B45</f>
        <v>247204</v>
      </c>
      <c r="D45" s="84">
        <f>240+229+128+210+2+3+1</f>
        <v>813</v>
      </c>
      <c r="E45" s="12">
        <f>May!E45+D45</f>
        <v>8664</v>
      </c>
      <c r="F45" s="12"/>
      <c r="G45" s="12">
        <f>May!G45+F45</f>
        <v>0</v>
      </c>
    </row>
    <row r="46" spans="1:7" x14ac:dyDescent="0.2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2"/>
      <c r="C47" s="12">
        <f>May!C47+B47</f>
        <v>389563</v>
      </c>
      <c r="D47" s="84">
        <f>2</f>
        <v>2</v>
      </c>
      <c r="E47" s="12">
        <f>May!E47+D47</f>
        <v>106</v>
      </c>
      <c r="F47" s="12"/>
      <c r="G47" s="12">
        <f>May!G47+F47</f>
        <v>0</v>
      </c>
    </row>
    <row r="48" spans="1:7" x14ac:dyDescent="0.2">
      <c r="A48" s="11" t="s">
        <v>45</v>
      </c>
      <c r="B48" s="82"/>
      <c r="C48" s="12">
        <f>May!C48+B48</f>
        <v>161815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/>
      <c r="C53" s="12">
        <f>May!C53+B53</f>
        <v>70814</v>
      </c>
      <c r="D53" s="84"/>
      <c r="E53" s="12">
        <f>May!E53+D53</f>
        <v>55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/>
      <c r="C54" s="12">
        <f>May!C54+B54</f>
        <v>145456</v>
      </c>
      <c r="D54" s="84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97465</v>
      </c>
      <c r="C55" s="15">
        <f>May!C55+B55</f>
        <v>10908220</v>
      </c>
      <c r="D55" s="15">
        <f>SUM(D7:D54)</f>
        <v>4017</v>
      </c>
      <c r="E55" s="15">
        <f>May!E55+D55</f>
        <v>103051</v>
      </c>
      <c r="F55" s="15">
        <f>SUM(F7:F54)</f>
        <v>0</v>
      </c>
      <c r="G55" s="15">
        <f>May!G55+F55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12885</v>
      </c>
    </row>
    <row r="60" spans="1:256" x14ac:dyDescent="0.2">
      <c r="A60" s="1" t="s">
        <v>57</v>
      </c>
      <c r="B60" s="23"/>
      <c r="C60" s="23"/>
      <c r="D60" s="24">
        <f>May!D60+C60</f>
        <v>2490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133245</v>
      </c>
    </row>
    <row r="63" spans="1:256" x14ac:dyDescent="0.2">
      <c r="A63" s="1" t="s">
        <v>65</v>
      </c>
      <c r="B63" s="23"/>
      <c r="C63" s="23"/>
      <c r="D63" s="24">
        <f>May!D63+C63</f>
        <v>75771</v>
      </c>
    </row>
    <row r="64" spans="1:256" x14ac:dyDescent="0.2">
      <c r="A64" s="1" t="s">
        <v>63</v>
      </c>
      <c r="B64" s="23"/>
      <c r="C64" s="23">
        <f>130</f>
        <v>130</v>
      </c>
      <c r="D64" s="24">
        <f>May!D64+C64</f>
        <v>86209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130+270+79+77+100+287+87</f>
        <v>1030</v>
      </c>
      <c r="D66" s="24">
        <f>May!D66+C66</f>
        <v>36422</v>
      </c>
    </row>
    <row r="67" spans="1:4" x14ac:dyDescent="0.2">
      <c r="A67" s="1" t="s">
        <v>62</v>
      </c>
      <c r="C67" s="23"/>
      <c r="D67" s="24">
        <f>May!D67+C67</f>
        <v>2450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/>
      <c r="C7" s="27">
        <f>June!C7+B7</f>
        <v>14074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0</v>
      </c>
      <c r="D8" s="87"/>
      <c r="E8" s="27">
        <f>June!E8+D8</f>
        <v>2</v>
      </c>
      <c r="F8" s="60"/>
      <c r="G8" s="27">
        <f>June!G8+F8</f>
        <v>0</v>
      </c>
    </row>
    <row r="9" spans="1:256" x14ac:dyDescent="0.2">
      <c r="A9" s="29" t="s">
        <v>7</v>
      </c>
      <c r="B9" s="86"/>
      <c r="C9" s="27">
        <f>June!C9+B9</f>
        <v>92566</v>
      </c>
      <c r="D9" s="87"/>
      <c r="E9" s="27">
        <f>June!E9+D9</f>
        <v>13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/>
      <c r="E10" s="27">
        <f>June!E10+D10</f>
        <v>1</v>
      </c>
      <c r="F10" s="60"/>
      <c r="G10" s="27">
        <f>June!G10+F10</f>
        <v>0</v>
      </c>
    </row>
    <row r="11" spans="1:256" x14ac:dyDescent="0.2">
      <c r="A11" s="102" t="s">
        <v>52</v>
      </c>
      <c r="B11" s="79"/>
      <c r="C11" s="27">
        <f>June!C11+B11</f>
        <v>1149105</v>
      </c>
      <c r="D11" s="87"/>
      <c r="E11" s="27">
        <f>June!E11+D11</f>
        <v>3579</v>
      </c>
      <c r="F11" s="60"/>
      <c r="G11" s="27">
        <f>June!G11+F11</f>
        <v>54152</v>
      </c>
    </row>
    <row r="12" spans="1:256" x14ac:dyDescent="0.2">
      <c r="A12" s="29" t="s">
        <v>9</v>
      </c>
      <c r="B12" s="86"/>
      <c r="C12" s="27">
        <f>June!C12+B12</f>
        <v>583390</v>
      </c>
      <c r="D12" s="87"/>
      <c r="E12" s="27">
        <f>June!E12+D12</f>
        <v>878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">
      <c r="A16" s="29" t="s">
        <v>13</v>
      </c>
      <c r="B16" s="86"/>
      <c r="C16" s="27">
        <f>June!C16+B16</f>
        <v>13550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1</v>
      </c>
      <c r="D17" s="87"/>
      <c r="E17" s="27">
        <f>June!E17+D17</f>
        <v>0</v>
      </c>
      <c r="F17" s="60"/>
      <c r="G17" s="27">
        <f>June!G17+F17</f>
        <v>0</v>
      </c>
    </row>
    <row r="18" spans="1:7" x14ac:dyDescent="0.2">
      <c r="A18" s="29" t="s">
        <v>15</v>
      </c>
      <c r="B18" s="86"/>
      <c r="C18" s="27">
        <f>June!C18+B18</f>
        <v>2128254</v>
      </c>
      <c r="D18" s="87"/>
      <c r="E18" s="27">
        <f>June!E18+D18</f>
        <v>11486</v>
      </c>
      <c r="F18" s="60"/>
      <c r="G18" s="27">
        <f>June!G18+F18</f>
        <v>0</v>
      </c>
    </row>
    <row r="19" spans="1:7" x14ac:dyDescent="0.2">
      <c r="A19" s="29" t="s">
        <v>16</v>
      </c>
      <c r="B19" s="86"/>
      <c r="C19" s="27">
        <f>June!C19+B19</f>
        <v>139935</v>
      </c>
      <c r="D19" s="87"/>
      <c r="E19" s="27">
        <f>June!E19+D19</f>
        <v>380</v>
      </c>
      <c r="F19" s="60"/>
      <c r="G19" s="27">
        <f>June!G19+F19</f>
        <v>0</v>
      </c>
    </row>
    <row r="20" spans="1:7" x14ac:dyDescent="0.2">
      <c r="A20" s="29" t="s">
        <v>17</v>
      </c>
      <c r="B20" s="86"/>
      <c r="C20" s="27">
        <f>June!C20+B20</f>
        <v>106943</v>
      </c>
      <c r="D20" s="87"/>
      <c r="E20" s="27">
        <f>June!E20+D20</f>
        <v>2057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0</v>
      </c>
      <c r="D21" s="87"/>
      <c r="E21" s="27">
        <f>June!E21+D21</f>
        <v>1664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32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/>
      <c r="C26" s="27">
        <f>June!C26+B26</f>
        <v>4465</v>
      </c>
      <c r="D26" s="87"/>
      <c r="E26" s="27">
        <f>June!E26+D26</f>
        <v>6167</v>
      </c>
      <c r="F26" s="60"/>
      <c r="G26" s="27">
        <f>June!G26+F26</f>
        <v>0</v>
      </c>
    </row>
    <row r="27" spans="1:7" x14ac:dyDescent="0.2">
      <c r="A27" s="29" t="s">
        <v>24</v>
      </c>
      <c r="B27" s="86"/>
      <c r="C27" s="27">
        <f>June!C27+B27</f>
        <v>1062881</v>
      </c>
      <c r="D27" s="87"/>
      <c r="E27" s="27">
        <f>June!E27+D27</f>
        <v>6787</v>
      </c>
      <c r="F27" s="60"/>
      <c r="G27" s="27">
        <f>June!G27+F27</f>
        <v>56</v>
      </c>
    </row>
    <row r="28" spans="1:7" x14ac:dyDescent="0.2">
      <c r="A28" s="29" t="s">
        <v>25</v>
      </c>
      <c r="B28" s="86"/>
      <c r="C28" s="27">
        <f>June!C28+B28</f>
        <v>316445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">
      <c r="A29" s="29" t="s">
        <v>26</v>
      </c>
      <c r="B29" s="86"/>
      <c r="C29" s="27">
        <f>June!C29+B29</f>
        <v>1718175</v>
      </c>
      <c r="D29" s="87"/>
      <c r="E29" s="27">
        <f>June!E29+D29</f>
        <v>471</v>
      </c>
      <c r="F29" s="60"/>
      <c r="G29" s="27">
        <f>June!G29+F29</f>
        <v>69</v>
      </c>
    </row>
    <row r="30" spans="1:7" x14ac:dyDescent="0.2">
      <c r="A30" s="29" t="s">
        <v>27</v>
      </c>
      <c r="B30" s="86"/>
      <c r="C30" s="27">
        <f>June!C30+B30</f>
        <v>25560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/>
      <c r="C31" s="27">
        <f>June!C31+B31</f>
        <v>830253</v>
      </c>
      <c r="D31" s="87"/>
      <c r="E31" s="27">
        <f>June!E31+D31</f>
        <v>37619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0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/>
      <c r="C37" s="27">
        <f>June!C37+B37</f>
        <v>566902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">
      <c r="A38" s="29" t="s">
        <v>35</v>
      </c>
      <c r="B38" s="86"/>
      <c r="C38" s="27">
        <f>June!C38+B38</f>
        <v>174523</v>
      </c>
      <c r="D38" s="87"/>
      <c r="E38" s="27">
        <f>June!E38+D38</f>
        <v>3959</v>
      </c>
      <c r="F38" s="60"/>
      <c r="G38" s="27">
        <f>June!G38+F38</f>
        <v>0</v>
      </c>
    </row>
    <row r="39" spans="1:7" x14ac:dyDescent="0.2">
      <c r="A39" s="29" t="s">
        <v>36</v>
      </c>
      <c r="B39" s="86"/>
      <c r="C39" s="27">
        <f>June!C39+B39</f>
        <v>75162</v>
      </c>
      <c r="D39" s="87"/>
      <c r="E39" s="27">
        <f>June!E39+D39</f>
        <v>7946</v>
      </c>
      <c r="F39" s="60"/>
      <c r="G39" s="27">
        <f>June!G39+F39</f>
        <v>0</v>
      </c>
    </row>
    <row r="40" spans="1:7" x14ac:dyDescent="0.2">
      <c r="A40" s="29" t="s">
        <v>37</v>
      </c>
      <c r="B40" s="86"/>
      <c r="C40" s="27">
        <f>June!C40+B40</f>
        <v>885363</v>
      </c>
      <c r="D40" s="87"/>
      <c r="E40" s="27">
        <f>June!E40+D40</f>
        <v>8111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0</v>
      </c>
      <c r="D42" s="87"/>
      <c r="E42" s="27">
        <f>June!E42+D42</f>
        <v>3071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5800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/>
      <c r="C45" s="27">
        <f>June!C45+B45</f>
        <v>247204</v>
      </c>
      <c r="D45" s="87"/>
      <c r="E45" s="27">
        <f>June!E45+D45</f>
        <v>8664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">
      <c r="A47" s="29" t="s">
        <v>44</v>
      </c>
      <c r="B47" s="86"/>
      <c r="C47" s="27">
        <f>June!C47+B47</f>
        <v>389563</v>
      </c>
      <c r="D47" s="87"/>
      <c r="E47" s="27">
        <f>June!E47+D47</f>
        <v>106</v>
      </c>
      <c r="F47" s="60"/>
      <c r="G47" s="27">
        <f>June!G47+F47</f>
        <v>0</v>
      </c>
    </row>
    <row r="48" spans="1:7" x14ac:dyDescent="0.2">
      <c r="A48" s="29" t="s">
        <v>45</v>
      </c>
      <c r="B48" s="86"/>
      <c r="C48" s="27">
        <f>June!C48+B48</f>
        <v>161815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/>
      <c r="C53" s="27">
        <f>June!C53+B53</f>
        <v>70814</v>
      </c>
      <c r="D53" s="87"/>
      <c r="E53" s="27">
        <f>June!E53+D53</f>
        <v>55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/>
      <c r="C54" s="27">
        <f>June!C54+B54</f>
        <v>145456</v>
      </c>
      <c r="D54" s="87"/>
      <c r="E54" s="27">
        <f>June!E54+D54</f>
        <v>0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0</v>
      </c>
      <c r="C55" s="15">
        <f>June!C55+B55</f>
        <v>10908220</v>
      </c>
      <c r="D55" s="15">
        <f>SUM(D7:D54)</f>
        <v>0</v>
      </c>
      <c r="E55" s="15">
        <f>June!E55+D55</f>
        <v>103051</v>
      </c>
      <c r="F55" s="15">
        <f>SUM(F7:F54)</f>
        <v>0</v>
      </c>
      <c r="G55" s="15">
        <f>June!G55+F55</f>
        <v>54277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/>
      <c r="D58" s="35">
        <f>June!D58+C58</f>
        <v>1300</v>
      </c>
      <c r="E58" s="30"/>
      <c r="F58" s="31"/>
      <c r="G58" s="31"/>
    </row>
    <row r="59" spans="1:256" x14ac:dyDescent="0.2">
      <c r="A59" s="32" t="s">
        <v>56</v>
      </c>
      <c r="B59" s="34"/>
      <c r="C59" s="34"/>
      <c r="D59" s="35">
        <f>June!D59+C59</f>
        <v>12885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/>
      <c r="D62" s="35">
        <f>June!D62+C62</f>
        <v>133245</v>
      </c>
      <c r="E62" s="31"/>
      <c r="F62" s="31"/>
      <c r="G62" s="31"/>
    </row>
    <row r="63" spans="1:256" x14ac:dyDescent="0.2">
      <c r="A63" s="32" t="s">
        <v>65</v>
      </c>
      <c r="B63" s="78"/>
      <c r="C63" s="34"/>
      <c r="D63" s="35">
        <f>June!D63+C63</f>
        <v>75771</v>
      </c>
      <c r="E63" s="31"/>
      <c r="F63" s="31"/>
      <c r="G63" s="31"/>
    </row>
    <row r="64" spans="1:256" x14ac:dyDescent="0.2">
      <c r="A64" s="32" t="s">
        <v>63</v>
      </c>
      <c r="B64" s="34"/>
      <c r="C64" s="34"/>
      <c r="D64" s="35">
        <f>June!D64+C64</f>
        <v>86209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/>
      <c r="D66" s="35">
        <f>June!D66+C66</f>
        <v>36422</v>
      </c>
      <c r="E66" s="31"/>
      <c r="F66" s="31"/>
      <c r="G66" s="31"/>
    </row>
    <row r="67" spans="1:7" x14ac:dyDescent="0.2">
      <c r="A67" s="32" t="s">
        <v>62</v>
      </c>
      <c r="B67" s="31"/>
      <c r="C67" s="34"/>
      <c r="D67" s="35">
        <f>June!D67+C67</f>
        <v>2450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July!C7+B7</f>
        <v>14074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0</v>
      </c>
      <c r="D8" s="84"/>
      <c r="E8" s="12">
        <f>July!E8+D8</f>
        <v>2</v>
      </c>
      <c r="F8" s="61"/>
      <c r="G8" s="12">
        <f>July!G8+F8</f>
        <v>0</v>
      </c>
    </row>
    <row r="9" spans="1:256" x14ac:dyDescent="0.2">
      <c r="A9" s="11" t="s">
        <v>7</v>
      </c>
      <c r="B9" s="82"/>
      <c r="C9" s="12">
        <f>July!C9+B9</f>
        <v>92566</v>
      </c>
      <c r="D9" s="84"/>
      <c r="E9" s="12">
        <f>July!E9+D9</f>
        <v>13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1</v>
      </c>
      <c r="F10" s="61"/>
      <c r="G10" s="12">
        <f>July!G10+F10</f>
        <v>0</v>
      </c>
    </row>
    <row r="11" spans="1:256" x14ac:dyDescent="0.2">
      <c r="A11" s="99" t="s">
        <v>52</v>
      </c>
      <c r="B11" s="82"/>
      <c r="C11" s="12">
        <f>July!C11+B11</f>
        <v>1149105</v>
      </c>
      <c r="D11" s="84"/>
      <c r="E11" s="12">
        <f>July!E11+D11</f>
        <v>3579</v>
      </c>
      <c r="F11" s="61"/>
      <c r="G11" s="12">
        <f>July!G11+F11</f>
        <v>54152</v>
      </c>
    </row>
    <row r="12" spans="1:256" x14ac:dyDescent="0.2">
      <c r="A12" s="11" t="s">
        <v>9</v>
      </c>
      <c r="B12" s="82"/>
      <c r="C12" s="12">
        <f>July!C12+B12</f>
        <v>583390</v>
      </c>
      <c r="D12" s="84"/>
      <c r="E12" s="12">
        <f>July!E12+D12</f>
        <v>878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">
      <c r="A16" s="11" t="s">
        <v>13</v>
      </c>
      <c r="B16" s="82"/>
      <c r="C16" s="12">
        <f>July!C16+B16</f>
        <v>13550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1</v>
      </c>
      <c r="D17" s="84"/>
      <c r="E17" s="12">
        <f>July!E17+D17</f>
        <v>0</v>
      </c>
      <c r="F17" s="61"/>
      <c r="G17" s="12">
        <f>July!G17+F17</f>
        <v>0</v>
      </c>
    </row>
    <row r="18" spans="1:7" x14ac:dyDescent="0.2">
      <c r="A18" s="11" t="s">
        <v>15</v>
      </c>
      <c r="B18" s="82"/>
      <c r="C18" s="12">
        <f>July!C18+B18</f>
        <v>2128254</v>
      </c>
      <c r="D18" s="84"/>
      <c r="E18" s="12">
        <f>July!E18+D18</f>
        <v>11486</v>
      </c>
      <c r="F18" s="61"/>
      <c r="G18" s="12">
        <f>July!G18+F18</f>
        <v>0</v>
      </c>
    </row>
    <row r="19" spans="1:7" x14ac:dyDescent="0.2">
      <c r="A19" s="11" t="s">
        <v>16</v>
      </c>
      <c r="B19" s="82"/>
      <c r="C19" s="12">
        <f>July!C19+B19</f>
        <v>139935</v>
      </c>
      <c r="D19" s="84"/>
      <c r="E19" s="12">
        <f>July!E19+D19</f>
        <v>380</v>
      </c>
      <c r="F19" s="61"/>
      <c r="G19" s="12">
        <f>July!G19+F19</f>
        <v>0</v>
      </c>
    </row>
    <row r="20" spans="1:7" x14ac:dyDescent="0.2">
      <c r="A20" s="11" t="s">
        <v>17</v>
      </c>
      <c r="B20" s="82"/>
      <c r="C20" s="12">
        <f>July!C20+B20</f>
        <v>106943</v>
      </c>
      <c r="D20" s="84"/>
      <c r="E20" s="12">
        <f>July!E20+D20</f>
        <v>2057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0</v>
      </c>
      <c r="D21" s="84"/>
      <c r="E21" s="12">
        <f>July!E21+D21</f>
        <v>1664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32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/>
      <c r="C26" s="12">
        <f>July!C26+B26</f>
        <v>4465</v>
      </c>
      <c r="D26" s="84"/>
      <c r="E26" s="12">
        <f>July!E26+D26</f>
        <v>6167</v>
      </c>
      <c r="F26" s="61"/>
      <c r="G26" s="12">
        <f>July!G26+F26</f>
        <v>0</v>
      </c>
    </row>
    <row r="27" spans="1:7" x14ac:dyDescent="0.2">
      <c r="A27" s="11" t="s">
        <v>24</v>
      </c>
      <c r="B27" s="82"/>
      <c r="C27" s="12">
        <f>July!C27+B27</f>
        <v>1062881</v>
      </c>
      <c r="D27" s="84"/>
      <c r="E27" s="12">
        <f>July!E27+D27</f>
        <v>6787</v>
      </c>
      <c r="F27" s="61"/>
      <c r="G27" s="12">
        <f>July!G27+F27</f>
        <v>56</v>
      </c>
    </row>
    <row r="28" spans="1:7" x14ac:dyDescent="0.2">
      <c r="A28" s="11" t="s">
        <v>25</v>
      </c>
      <c r="B28" s="82"/>
      <c r="C28" s="12">
        <f>July!C28+B28</f>
        <v>316445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">
      <c r="A29" s="11" t="s">
        <v>26</v>
      </c>
      <c r="B29" s="82"/>
      <c r="C29" s="12">
        <f>July!C29+B29</f>
        <v>1718175</v>
      </c>
      <c r="D29" s="84"/>
      <c r="E29" s="12">
        <f>July!E29+D29</f>
        <v>471</v>
      </c>
      <c r="F29" s="61"/>
      <c r="G29" s="12">
        <f>July!G29+F29</f>
        <v>69</v>
      </c>
    </row>
    <row r="30" spans="1:7" x14ac:dyDescent="0.2">
      <c r="A30" s="11" t="s">
        <v>27</v>
      </c>
      <c r="B30" s="82"/>
      <c r="C30" s="12">
        <f>July!C30+B30</f>
        <v>25560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/>
      <c r="C31" s="12">
        <f>July!C31+B31</f>
        <v>830253</v>
      </c>
      <c r="D31" s="84"/>
      <c r="E31" s="12">
        <f>July!E31+D31</f>
        <v>37619</v>
      </c>
      <c r="F31" s="61"/>
      <c r="G31" s="12">
        <f>July!G31+F31</f>
        <v>0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0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/>
      <c r="C37" s="12">
        <f>July!C37+B37</f>
        <v>566902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">
      <c r="A38" s="11" t="s">
        <v>35</v>
      </c>
      <c r="B38" s="82"/>
      <c r="C38" s="12">
        <f>July!C38+B38</f>
        <v>174523</v>
      </c>
      <c r="D38" s="84"/>
      <c r="E38" s="12">
        <f>July!E38+D38</f>
        <v>3959</v>
      </c>
      <c r="F38" s="61"/>
      <c r="G38" s="12">
        <f>July!G38+F38</f>
        <v>0</v>
      </c>
    </row>
    <row r="39" spans="1:7" x14ac:dyDescent="0.2">
      <c r="A39" s="11" t="s">
        <v>36</v>
      </c>
      <c r="B39" s="82"/>
      <c r="C39" s="12">
        <f>July!C39+B39</f>
        <v>75162</v>
      </c>
      <c r="D39" s="84"/>
      <c r="E39" s="12">
        <f>July!E39+D39</f>
        <v>7946</v>
      </c>
      <c r="F39" s="61"/>
      <c r="G39" s="12">
        <f>July!G39+F39</f>
        <v>0</v>
      </c>
    </row>
    <row r="40" spans="1:7" x14ac:dyDescent="0.2">
      <c r="A40" s="11" t="s">
        <v>37</v>
      </c>
      <c r="B40" s="82"/>
      <c r="C40" s="12">
        <f>July!C40+B40</f>
        <v>885363</v>
      </c>
      <c r="D40" s="84"/>
      <c r="E40" s="12">
        <f>July!E40+D40</f>
        <v>8111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0</v>
      </c>
      <c r="D42" s="84"/>
      <c r="E42" s="12">
        <f>July!E42+D42</f>
        <v>3071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5800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/>
      <c r="C45" s="12">
        <f>July!C45+B45</f>
        <v>247204</v>
      </c>
      <c r="D45" s="84"/>
      <c r="E45" s="12">
        <f>July!E45+D45</f>
        <v>8664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">
      <c r="A47" s="11" t="s">
        <v>44</v>
      </c>
      <c r="B47" s="82"/>
      <c r="C47" s="12">
        <f>July!C47+B47</f>
        <v>389563</v>
      </c>
      <c r="D47" s="84"/>
      <c r="E47" s="12">
        <f>July!E47+D47</f>
        <v>106</v>
      </c>
      <c r="F47" s="61"/>
      <c r="G47" s="12">
        <f>July!G47+F47</f>
        <v>0</v>
      </c>
    </row>
    <row r="48" spans="1:7" x14ac:dyDescent="0.2">
      <c r="A48" s="11" t="s">
        <v>45</v>
      </c>
      <c r="B48" s="82"/>
      <c r="C48" s="12">
        <f>July!C48+B48</f>
        <v>161815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/>
      <c r="C53" s="12">
        <f>July!C53+B53</f>
        <v>70814</v>
      </c>
      <c r="D53" s="84"/>
      <c r="E53" s="12">
        <f>July!E53+D53</f>
        <v>55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/>
      <c r="C54" s="12">
        <f>July!C54+B54</f>
        <v>145456</v>
      </c>
      <c r="D54" s="84"/>
      <c r="E54" s="12">
        <f>July!E54+D54</f>
        <v>0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July!C55+B55</f>
        <v>10908220</v>
      </c>
      <c r="D55" s="15">
        <f>SUM(D7:D54)</f>
        <v>0</v>
      </c>
      <c r="E55" s="15">
        <f>July!E55+D55</f>
        <v>103051</v>
      </c>
      <c r="F55" s="15">
        <f>SUM(F7:F54)</f>
        <v>0</v>
      </c>
      <c r="G55" s="15">
        <f>July!G55+F55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12885</v>
      </c>
    </row>
    <row r="60" spans="1:256" x14ac:dyDescent="0.2">
      <c r="A60" s="1" t="s">
        <v>57</v>
      </c>
      <c r="B60" s="23"/>
      <c r="C60" s="23"/>
      <c r="D60" s="24">
        <f>July!D60+C60</f>
        <v>2490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133245</v>
      </c>
    </row>
    <row r="63" spans="1:256" x14ac:dyDescent="0.2">
      <c r="A63" s="1" t="s">
        <v>65</v>
      </c>
      <c r="B63" s="23"/>
      <c r="C63" s="23"/>
      <c r="D63" s="24">
        <f>July!D63+C63</f>
        <v>75771</v>
      </c>
    </row>
    <row r="64" spans="1:256" x14ac:dyDescent="0.2">
      <c r="A64" s="1" t="s">
        <v>63</v>
      </c>
      <c r="B64" s="23"/>
      <c r="C64" s="23"/>
      <c r="D64" s="24">
        <f>July!D64+C64</f>
        <v>86209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36422</v>
      </c>
    </row>
    <row r="67" spans="1:4" x14ac:dyDescent="0.2">
      <c r="A67" s="1" t="s">
        <v>62</v>
      </c>
      <c r="C67" s="23"/>
      <c r="D67" s="24">
        <f>July!D67+C67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/>
      <c r="C7" s="12">
        <f>August!C7+B7</f>
        <v>14074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0</v>
      </c>
      <c r="D8" s="84"/>
      <c r="E8" s="12">
        <f>August!E8+D8</f>
        <v>2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/>
      <c r="C9" s="12">
        <f>August!C9+B9</f>
        <v>92566</v>
      </c>
      <c r="D9" s="84"/>
      <c r="E9" s="12">
        <f>August!E9+D9</f>
        <v>13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1</v>
      </c>
      <c r="F10" s="61"/>
      <c r="G10" s="12">
        <f>August!G10+F10</f>
        <v>0</v>
      </c>
    </row>
    <row r="11" spans="1:256" ht="15" customHeight="1" x14ac:dyDescent="0.2">
      <c r="A11" s="99" t="s">
        <v>52</v>
      </c>
      <c r="B11" s="79"/>
      <c r="C11" s="12">
        <f>August!C11+B11</f>
        <v>1149105</v>
      </c>
      <c r="D11" s="81"/>
      <c r="E11" s="12">
        <f>August!E11+D11</f>
        <v>3579</v>
      </c>
      <c r="F11" s="61"/>
      <c r="G11" s="12">
        <f>August!G11+F11</f>
        <v>54152</v>
      </c>
    </row>
    <row r="12" spans="1:256" ht="15" customHeight="1" x14ac:dyDescent="0.2">
      <c r="A12" s="11" t="s">
        <v>9</v>
      </c>
      <c r="B12" s="82"/>
      <c r="C12" s="12">
        <f>August!C12+B12</f>
        <v>583390</v>
      </c>
      <c r="D12" s="84"/>
      <c r="E12" s="12">
        <f>August!E12+D12</f>
        <v>878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/>
      <c r="C16" s="12">
        <f>August!C16+B16</f>
        <v>13550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1</v>
      </c>
      <c r="D17" s="84"/>
      <c r="E17" s="12">
        <f>August!E17+D17</f>
        <v>0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/>
      <c r="C18" s="12">
        <f>August!C18+B18</f>
        <v>2128254</v>
      </c>
      <c r="D18" s="84"/>
      <c r="E18" s="12">
        <f>August!E18+D18</f>
        <v>11486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/>
      <c r="C19" s="12">
        <f>August!C19+B19</f>
        <v>139935</v>
      </c>
      <c r="D19" s="84"/>
      <c r="E19" s="12">
        <f>August!E19+D19</f>
        <v>380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/>
      <c r="C20" s="12">
        <f>August!C20+B20</f>
        <v>106943</v>
      </c>
      <c r="D20" s="84"/>
      <c r="E20" s="12">
        <f>August!E20+D20</f>
        <v>2057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0</v>
      </c>
      <c r="D21" s="84"/>
      <c r="E21" s="12">
        <f>August!E21+D21</f>
        <v>1664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32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/>
      <c r="C26" s="12">
        <f>August!C26+B26</f>
        <v>4465</v>
      </c>
      <c r="D26" s="84"/>
      <c r="E26" s="12">
        <f>August!E26+D26</f>
        <v>6167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/>
      <c r="C27" s="12">
        <f>August!C27+B27</f>
        <v>1062881</v>
      </c>
      <c r="D27" s="84"/>
      <c r="E27" s="12">
        <f>August!E27+D27</f>
        <v>6787</v>
      </c>
      <c r="F27" s="61"/>
      <c r="G27" s="12">
        <f>August!G27+F27</f>
        <v>56</v>
      </c>
    </row>
    <row r="28" spans="1:7" ht="15" customHeight="1" x14ac:dyDescent="0.2">
      <c r="A28" s="11" t="s">
        <v>25</v>
      </c>
      <c r="B28" s="82"/>
      <c r="C28" s="12">
        <f>August!C28+B28</f>
        <v>316445</v>
      </c>
      <c r="D28" s="84"/>
      <c r="E28" s="12">
        <f>August!E28+D28</f>
        <v>0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/>
      <c r="C29" s="12">
        <f>August!C29+B29</f>
        <v>1718175</v>
      </c>
      <c r="D29" s="84"/>
      <c r="E29" s="12">
        <f>August!E29+D29</f>
        <v>471</v>
      </c>
      <c r="F29" s="61"/>
      <c r="G29" s="12">
        <f>August!G29+F29</f>
        <v>69</v>
      </c>
    </row>
    <row r="30" spans="1:7" ht="15" customHeight="1" x14ac:dyDescent="0.2">
      <c r="A30" s="11" t="s">
        <v>27</v>
      </c>
      <c r="B30" s="82"/>
      <c r="C30" s="12">
        <f>August!C30+B30</f>
        <v>25560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/>
      <c r="C31" s="12">
        <f>August!C31+B31</f>
        <v>830253</v>
      </c>
      <c r="D31" s="84"/>
      <c r="E31" s="12">
        <f>August!E31+D31</f>
        <v>37619</v>
      </c>
      <c r="F31" s="61"/>
      <c r="G31" s="12">
        <f>August!G31+F31</f>
        <v>0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0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/>
      <c r="E36" s="12">
        <f>August!E36+D36</f>
        <v>0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/>
      <c r="C37" s="12">
        <f>August!C37+B37</f>
        <v>566902</v>
      </c>
      <c r="D37" s="84"/>
      <c r="E37" s="12">
        <f>August!E37+D37</f>
        <v>0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/>
      <c r="C38" s="12">
        <f>August!C38+B38</f>
        <v>174523</v>
      </c>
      <c r="D38" s="84"/>
      <c r="E38" s="12">
        <f>August!E38+D38</f>
        <v>3959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/>
      <c r="C39" s="12">
        <f>August!C39+B39</f>
        <v>75162</v>
      </c>
      <c r="D39" s="84"/>
      <c r="E39" s="12">
        <f>August!E39+D39</f>
        <v>7946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/>
      <c r="C40" s="12">
        <f>August!C40+B40</f>
        <v>885363</v>
      </c>
      <c r="D40" s="84"/>
      <c r="E40" s="12">
        <f>August!E40+D40</f>
        <v>8111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0</v>
      </c>
      <c r="D42" s="84"/>
      <c r="E42" s="12">
        <f>August!E42+D42</f>
        <v>3071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5800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/>
      <c r="C45" s="12">
        <f>August!C45+B45</f>
        <v>247204</v>
      </c>
      <c r="D45" s="84"/>
      <c r="E45" s="12">
        <f>August!E45+D45</f>
        <v>8664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/>
      <c r="C47" s="12">
        <f>August!C47+B47</f>
        <v>389563</v>
      </c>
      <c r="D47" s="84"/>
      <c r="E47" s="12">
        <f>August!E47+D47</f>
        <v>106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/>
      <c r="C48" s="12">
        <f>August!C48+B48</f>
        <v>161815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/>
      <c r="C53" s="12">
        <f>August!C53+B53</f>
        <v>70814</v>
      </c>
      <c r="D53" s="84"/>
      <c r="E53" s="12">
        <f>August!E53+D53</f>
        <v>55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/>
      <c r="C54" s="12">
        <f>August!C54+B54</f>
        <v>145456</v>
      </c>
      <c r="D54" s="84"/>
      <c r="E54" s="12">
        <f>August!E54+D54</f>
        <v>0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0</v>
      </c>
      <c r="C55" s="15">
        <f>August!C55+B55</f>
        <v>10908220</v>
      </c>
      <c r="D55" s="15">
        <f>SUM(D7:D54)</f>
        <v>0</v>
      </c>
      <c r="E55" s="15">
        <f>August!E55+D55</f>
        <v>103051</v>
      </c>
      <c r="F55" s="15">
        <f>SUM(F7:F54)</f>
        <v>0</v>
      </c>
      <c r="G55" s="15">
        <f>August!G55+F55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1300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12885</v>
      </c>
      <c r="F59" s="37"/>
      <c r="G59" s="37"/>
    </row>
    <row r="60" spans="1:256" ht="15" customHeight="1" x14ac:dyDescent="0.2">
      <c r="A60" s="1" t="s">
        <v>57</v>
      </c>
      <c r="B60" s="23"/>
      <c r="C60" s="23"/>
      <c r="D60" s="24">
        <f>August!D60+C60</f>
        <v>2490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133245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75771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86209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36422</v>
      </c>
    </row>
    <row r="67" spans="1:4" ht="15" customHeight="1" x14ac:dyDescent="0.2">
      <c r="A67" s="1" t="s">
        <v>62</v>
      </c>
      <c r="C67" s="23"/>
      <c r="D67" s="24">
        <f>August!D67+C67</f>
        <v>2450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2013-06-17T11:37:11Z</dcterms:modified>
</cp:coreProperties>
</file>