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935" windowWidth="1536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Sheet1!$A$6:$I$106</definedName>
    <definedName name="_xlnm.Print_Titles" localSheetId="0">Sheet1!$1:$5</definedName>
  </definedNames>
  <calcPr calcId="125725" fullCalcOnLoad="1"/>
</workbook>
</file>

<file path=xl/calcChain.xml><?xml version="1.0" encoding="utf-8"?>
<calcChain xmlns="http://schemas.openxmlformats.org/spreadsheetml/2006/main">
  <c r="D106" i="1"/>
  <c r="I106" s="1"/>
  <c r="C106"/>
  <c r="H106"/>
  <c r="F92"/>
  <c r="F98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F93"/>
  <c r="F88"/>
  <c r="F85"/>
  <c r="F83"/>
  <c r="F78"/>
  <c r="F74"/>
  <c r="F70"/>
  <c r="F64"/>
  <c r="F48"/>
  <c r="F44"/>
  <c r="F41"/>
  <c r="F32"/>
  <c r="F25"/>
  <c r="F20"/>
  <c r="F10"/>
  <c r="F7"/>
  <c r="F6"/>
  <c r="F97"/>
  <c r="F95"/>
  <c r="F94"/>
  <c r="F87"/>
  <c r="F75"/>
  <c r="F73"/>
  <c r="F67"/>
  <c r="F63"/>
  <c r="F61"/>
  <c r="F59"/>
  <c r="F56"/>
  <c r="F49"/>
  <c r="F34"/>
  <c r="F31"/>
  <c r="F9"/>
  <c r="F102"/>
  <c r="F89"/>
  <c r="F86"/>
  <c r="F81"/>
  <c r="F80"/>
  <c r="F79"/>
  <c r="F77"/>
  <c r="F76"/>
  <c r="F72"/>
  <c r="F65"/>
  <c r="F52"/>
  <c r="F37"/>
  <c r="F35"/>
  <c r="F29"/>
  <c r="F26"/>
  <c r="F23"/>
  <c r="F19"/>
  <c r="F18"/>
  <c r="F16"/>
  <c r="F101"/>
  <c r="F50"/>
  <c r="F43"/>
  <c r="F38"/>
  <c r="F36"/>
  <c r="F33"/>
  <c r="F27"/>
  <c r="F24"/>
  <c r="F17"/>
  <c r="F15"/>
  <c r="F14"/>
  <c r="F12"/>
  <c r="F8"/>
  <c r="F104"/>
  <c r="F103"/>
  <c r="F100"/>
  <c r="F99"/>
  <c r="F71"/>
  <c r="F60"/>
  <c r="F51"/>
  <c r="F47"/>
  <c r="F46"/>
  <c r="F45"/>
  <c r="F40"/>
  <c r="F39"/>
  <c r="F22"/>
  <c r="F91"/>
  <c r="F84"/>
  <c r="F62"/>
  <c r="F58"/>
  <c r="F57"/>
  <c r="F54"/>
  <c r="F53"/>
  <c r="F28"/>
  <c r="F21"/>
  <c r="F11"/>
  <c r="F96"/>
  <c r="F90"/>
  <c r="F82"/>
  <c r="F69"/>
  <c r="F68"/>
  <c r="F66"/>
  <c r="F55"/>
  <c r="F42"/>
  <c r="F30"/>
  <c r="F13"/>
  <c r="F106"/>
</calcChain>
</file>

<file path=xl/sharedStrings.xml><?xml version="1.0" encoding="utf-8"?>
<sst xmlns="http://schemas.openxmlformats.org/spreadsheetml/2006/main" count="214" uniqueCount="122">
  <si>
    <t xml:space="preserve">WARREN </t>
  </si>
  <si>
    <t xml:space="preserve">WASHINGTON </t>
  </si>
  <si>
    <t xml:space="preserve">WAYNE </t>
  </si>
  <si>
    <t xml:space="preserve">WEBSTER </t>
  </si>
  <si>
    <t xml:space="preserve">WINNEBAGO </t>
  </si>
  <si>
    <t xml:space="preserve">WINNESHIEK </t>
  </si>
  <si>
    <t xml:space="preserve">WOODBURY </t>
  </si>
  <si>
    <t xml:space="preserve">WORTH </t>
  </si>
  <si>
    <t xml:space="preserve">WRIGHT </t>
  </si>
  <si>
    <t xml:space="preserve">MONONA </t>
  </si>
  <si>
    <t xml:space="preserve">MONROE </t>
  </si>
  <si>
    <t xml:space="preserve">MONTGOMERY </t>
  </si>
  <si>
    <t xml:space="preserve">MUSCATINE </t>
  </si>
  <si>
    <t xml:space="preserve">O'BRIEN </t>
  </si>
  <si>
    <t xml:space="preserve">OSCEOLA </t>
  </si>
  <si>
    <t xml:space="preserve">POTTAWATTAMIE </t>
  </si>
  <si>
    <t xml:space="preserve">POWESHIEK </t>
  </si>
  <si>
    <t xml:space="preserve">RINGGOLD </t>
  </si>
  <si>
    <t xml:space="preserve">SAC </t>
  </si>
  <si>
    <t xml:space="preserve">SCOTT </t>
  </si>
  <si>
    <t xml:space="preserve">SHELBY </t>
  </si>
  <si>
    <t xml:space="preserve">SIOUX </t>
  </si>
  <si>
    <t xml:space="preserve">JEFFERSON </t>
  </si>
  <si>
    <t xml:space="preserve">JOHNSON </t>
  </si>
  <si>
    <t xml:space="preserve">JONES </t>
  </si>
  <si>
    <t xml:space="preserve">STORY </t>
  </si>
  <si>
    <t xml:space="preserve">TAMA </t>
  </si>
  <si>
    <t xml:space="preserve">TAYLOR </t>
  </si>
  <si>
    <t xml:space="preserve">UNION </t>
  </si>
  <si>
    <t xml:space="preserve">VAN BUREN </t>
  </si>
  <si>
    <t xml:space="preserve">WAPELLO </t>
  </si>
  <si>
    <t xml:space="preserve">LOUISA </t>
  </si>
  <si>
    <t xml:space="preserve">LUCAS </t>
  </si>
  <si>
    <t xml:space="preserve">LYON </t>
  </si>
  <si>
    <t xml:space="preserve">MADISON </t>
  </si>
  <si>
    <t xml:space="preserve">MAHASKA </t>
  </si>
  <si>
    <t xml:space="preserve">MARION </t>
  </si>
  <si>
    <t xml:space="preserve">MARSHALL </t>
  </si>
  <si>
    <t xml:space="preserve">MILLS </t>
  </si>
  <si>
    <t xml:space="preserve">MITCHELL </t>
  </si>
  <si>
    <t xml:space="preserve">FAYETTE </t>
  </si>
  <si>
    <t xml:space="preserve">FLOYD </t>
  </si>
  <si>
    <t xml:space="preserve">FRANKLIN </t>
  </si>
  <si>
    <t xml:space="preserve">FREMONT </t>
  </si>
  <si>
    <t xml:space="preserve">GREENE </t>
  </si>
  <si>
    <t xml:space="preserve">PAGE </t>
  </si>
  <si>
    <t xml:space="preserve">PALO ALTO </t>
  </si>
  <si>
    <t xml:space="preserve">PLYMOUTH </t>
  </si>
  <si>
    <t xml:space="preserve">POCAHONTAS </t>
  </si>
  <si>
    <t xml:space="preserve">POLK </t>
  </si>
  <si>
    <t xml:space="preserve">HARDIN </t>
  </si>
  <si>
    <t xml:space="preserve">HARRISON </t>
  </si>
  <si>
    <t xml:space="preserve">HENRY </t>
  </si>
  <si>
    <t xml:space="preserve">HOWARD </t>
  </si>
  <si>
    <t xml:space="preserve">HUMBOLDT </t>
  </si>
  <si>
    <t xml:space="preserve">IDA </t>
  </si>
  <si>
    <t xml:space="preserve">IOWA </t>
  </si>
  <si>
    <t xml:space="preserve">JACKSON </t>
  </si>
  <si>
    <t xml:space="preserve">JASPER </t>
  </si>
  <si>
    <t xml:space="preserve">CHEROKEE </t>
  </si>
  <si>
    <t xml:space="preserve">CHICKASAW </t>
  </si>
  <si>
    <t xml:space="preserve">CLARKE </t>
  </si>
  <si>
    <t xml:space="preserve">CLAY </t>
  </si>
  <si>
    <t xml:space="preserve">KEOKUK </t>
  </si>
  <si>
    <t xml:space="preserve">KOSSUTH </t>
  </si>
  <si>
    <t xml:space="preserve">LEE </t>
  </si>
  <si>
    <t xml:space="preserve">LINN </t>
  </si>
  <si>
    <t xml:space="preserve">DALLAS </t>
  </si>
  <si>
    <t xml:space="preserve">DAVIS </t>
  </si>
  <si>
    <t xml:space="preserve">DECATUR </t>
  </si>
  <si>
    <t xml:space="preserve">DELAWARE </t>
  </si>
  <si>
    <t xml:space="preserve">DES MOINES </t>
  </si>
  <si>
    <t xml:space="preserve">DICKINSON </t>
  </si>
  <si>
    <t xml:space="preserve">DUBUQUE </t>
  </si>
  <si>
    <t xml:space="preserve">EMMET </t>
  </si>
  <si>
    <t xml:space="preserve">ADAIR </t>
  </si>
  <si>
    <t xml:space="preserve">ADAMS </t>
  </si>
  <si>
    <t xml:space="preserve">ALLAMAKEE </t>
  </si>
  <si>
    <t xml:space="preserve">APPANOOSE </t>
  </si>
  <si>
    <t xml:space="preserve">AUDUBON </t>
  </si>
  <si>
    <t xml:space="preserve">GRUNDY </t>
  </si>
  <si>
    <t xml:space="preserve">GUTHRIE </t>
  </si>
  <si>
    <t xml:space="preserve">HAMILTON </t>
  </si>
  <si>
    <t xml:space="preserve">HANCOCK </t>
  </si>
  <si>
    <t xml:space="preserve">BENTON </t>
  </si>
  <si>
    <t xml:space="preserve">BLACK HAWK </t>
  </si>
  <si>
    <t xml:space="preserve">BOONE </t>
  </si>
  <si>
    <t xml:space="preserve">BREMER </t>
  </si>
  <si>
    <t xml:space="preserve">BUCHANAN </t>
  </si>
  <si>
    <t xml:space="preserve">BUENA VISTA </t>
  </si>
  <si>
    <t xml:space="preserve">BUTLER </t>
  </si>
  <si>
    <t xml:space="preserve">CALHOUN </t>
  </si>
  <si>
    <t xml:space="preserve">CARROLL </t>
  </si>
  <si>
    <t xml:space="preserve">CASS </t>
  </si>
  <si>
    <t xml:space="preserve">CEDAR </t>
  </si>
  <si>
    <t xml:space="preserve">CERRO GORDO </t>
  </si>
  <si>
    <t xml:space="preserve">CLAYTON </t>
  </si>
  <si>
    <t xml:space="preserve">CLINTON </t>
  </si>
  <si>
    <t xml:space="preserve">CRAWFORD </t>
  </si>
  <si>
    <t>County</t>
  </si>
  <si>
    <t>Cents</t>
  </si>
  <si>
    <t>SW</t>
  </si>
  <si>
    <t>NE</t>
  </si>
  <si>
    <t>SE</t>
  </si>
  <si>
    <t>EC</t>
  </si>
  <si>
    <t>CE</t>
  </si>
  <si>
    <t>NW</t>
  </si>
  <si>
    <t>NC</t>
  </si>
  <si>
    <t>LSA</t>
  </si>
  <si>
    <t>Per</t>
  </si>
  <si>
    <t>Capita</t>
  </si>
  <si>
    <t>Pop</t>
  </si>
  <si>
    <t>per Thousand</t>
  </si>
  <si>
    <t>Sorted by County</t>
  </si>
  <si>
    <t>Rural</t>
  </si>
  <si>
    <t>FY09 County Funding Rates, Cents per Thousand and Per Capita</t>
  </si>
  <si>
    <t xml:space="preserve">FY09 </t>
  </si>
  <si>
    <t>FY09 County</t>
  </si>
  <si>
    <t>TOTALS</t>
  </si>
  <si>
    <t>Scott Dermont, State Library of Iowa</t>
  </si>
  <si>
    <t>Rural Valuation</t>
  </si>
  <si>
    <t>Funding for libraries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</si>
</sst>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165" formatCode="&quot;$&quot;#,##0"/>
    <numFmt numFmtId="167" formatCode="&quot;$&quot;#,##0.0000"/>
    <numFmt numFmtId="168" formatCode="&quot;$&quot;#,##0.00"/>
  </numFmts>
  <fonts count="14">
    <font>
      <sz val="10"/>
      <name val="Arial"/>
    </font>
    <font>
      <sz val="10"/>
      <name val="Arial"/>
    </font>
    <font>
      <sz val="10"/>
      <color indexed="8"/>
      <name val="MS Sans Serif"/>
    </font>
    <font>
      <sz val="8"/>
      <color indexed="8"/>
      <name val="Arial Narrow"/>
      <family val="2"/>
    </font>
    <font>
      <sz val="8"/>
      <name val="Arial"/>
    </font>
    <font>
      <sz val="11"/>
      <name val="Arial"/>
    </font>
    <font>
      <b/>
      <i/>
      <sz val="11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0"/>
      <name val="Arial"/>
    </font>
    <font>
      <sz val="10"/>
      <color indexed="8"/>
      <name val="Arial Narrow"/>
      <family val="2"/>
    </font>
    <font>
      <sz val="10"/>
      <name val="Arial"/>
    </font>
    <font>
      <b/>
      <sz val="10"/>
      <color indexed="8"/>
      <name val="Arial Narrow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165" fontId="6" fillId="0" borderId="0" xfId="0" applyNumberFormat="1" applyFont="1"/>
    <xf numFmtId="0" fontId="3" fillId="0" borderId="1" xfId="2" applyFont="1" applyBorder="1"/>
    <xf numFmtId="6" fontId="0" fillId="0" borderId="1" xfId="0" applyNumberFormat="1" applyBorder="1"/>
    <xf numFmtId="0" fontId="0" fillId="0" borderId="1" xfId="0" applyBorder="1"/>
    <xf numFmtId="0" fontId="7" fillId="0" borderId="0" xfId="0" applyFont="1"/>
    <xf numFmtId="0" fontId="0" fillId="0" borderId="2" xfId="0" applyBorder="1"/>
    <xf numFmtId="0" fontId="8" fillId="0" borderId="0" xfId="0" applyFon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165" fontId="5" fillId="0" borderId="2" xfId="0" applyNumberFormat="1" applyFont="1" applyBorder="1" applyAlignment="1">
      <alignment horizontal="center"/>
    </xf>
    <xf numFmtId="167" fontId="7" fillId="0" borderId="0" xfId="0" applyNumberFormat="1" applyFont="1"/>
    <xf numFmtId="168" fontId="0" fillId="0" borderId="0" xfId="0" applyNumberFormat="1"/>
    <xf numFmtId="0" fontId="5" fillId="0" borderId="2" xfId="0" applyFont="1" applyBorder="1" applyAlignment="1">
      <alignment horizontal="center"/>
    </xf>
    <xf numFmtId="0" fontId="1" fillId="0" borderId="0" xfId="0" applyFont="1"/>
    <xf numFmtId="14" fontId="7" fillId="0" borderId="0" xfId="0" applyNumberFormat="1" applyFont="1"/>
    <xf numFmtId="0" fontId="9" fillId="0" borderId="2" xfId="0" applyFont="1" applyBorder="1"/>
    <xf numFmtId="0" fontId="10" fillId="0" borderId="1" xfId="2" applyFont="1" applyBorder="1" applyAlignment="1">
      <alignment vertical="center"/>
    </xf>
    <xf numFmtId="0" fontId="11" fillId="0" borderId="0" xfId="0" applyFont="1"/>
    <xf numFmtId="165" fontId="0" fillId="0" borderId="1" xfId="0" applyNumberFormat="1" applyBorder="1" applyAlignment="1">
      <alignment horizontal="right" vertical="center"/>
    </xf>
    <xf numFmtId="167" fontId="7" fillId="2" borderId="1" xfId="0" applyNumberFormat="1" applyFont="1" applyFill="1" applyBorder="1"/>
    <xf numFmtId="167" fontId="7" fillId="2" borderId="2" xfId="0" applyNumberFormat="1" applyFont="1" applyFill="1" applyBorder="1"/>
    <xf numFmtId="0" fontId="7" fillId="2" borderId="2" xfId="0" applyFont="1" applyFill="1" applyBorder="1"/>
    <xf numFmtId="168" fontId="7" fillId="2" borderId="1" xfId="0" applyNumberFormat="1" applyFont="1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67" fontId="7" fillId="2" borderId="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1" fillId="0" borderId="1" xfId="0" applyFont="1" applyBorder="1"/>
    <xf numFmtId="165" fontId="6" fillId="0" borderId="1" xfId="0" applyNumberFormat="1" applyFont="1" applyBorder="1"/>
    <xf numFmtId="0" fontId="7" fillId="2" borderId="1" xfId="0" applyFont="1" applyFill="1" applyBorder="1"/>
    <xf numFmtId="0" fontId="12" fillId="0" borderId="1" xfId="2" applyFont="1" applyFill="1" applyBorder="1" applyAlignment="1">
      <alignment vertical="center"/>
    </xf>
    <xf numFmtId="0" fontId="7" fillId="0" borderId="1" xfId="0" applyFont="1" applyBorder="1"/>
    <xf numFmtId="165" fontId="13" fillId="0" borderId="1" xfId="0" applyNumberFormat="1" applyFont="1" applyBorder="1"/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/>
    <xf numFmtId="165" fontId="0" fillId="0" borderId="1" xfId="1" applyNumberFormat="1" applyFont="1" applyBorder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workbookViewId="0">
      <selection activeCell="F106" sqref="F106"/>
    </sheetView>
  </sheetViews>
  <sheetFormatPr defaultRowHeight="14.25"/>
  <cols>
    <col min="1" max="1" width="16.5703125" style="19" customWidth="1"/>
    <col min="2" max="2" width="30" hidden="1" customWidth="1"/>
    <col min="3" max="3" width="17.28515625" style="1" customWidth="1"/>
    <col min="4" max="4" width="16.7109375" customWidth="1"/>
    <col min="5" max="5" width="3.5703125" customWidth="1"/>
    <col min="6" max="6" width="13.7109375" style="12" customWidth="1"/>
    <col min="7" max="7" width="9.140625" style="25"/>
    <col min="8" max="8" width="9.140625" style="8"/>
    <col min="9" max="9" width="9.140625" style="5"/>
  </cols>
  <sheetData>
    <row r="1" spans="1:11">
      <c r="A1" s="15"/>
      <c r="C1" s="1" t="s">
        <v>115</v>
      </c>
    </row>
    <row r="2" spans="1:11" ht="18">
      <c r="A2" s="16">
        <v>39827</v>
      </c>
      <c r="B2" s="5"/>
      <c r="D2" s="7" t="s">
        <v>113</v>
      </c>
    </row>
    <row r="3" spans="1:11" s="28" customFormat="1" ht="12.75">
      <c r="A3" s="31"/>
      <c r="B3" s="29"/>
      <c r="C3" s="29" t="s">
        <v>116</v>
      </c>
      <c r="D3" s="29" t="s">
        <v>117</v>
      </c>
      <c r="E3" s="29"/>
      <c r="F3" s="32" t="s">
        <v>100</v>
      </c>
      <c r="G3" s="29"/>
      <c r="H3" s="33" t="s">
        <v>114</v>
      </c>
      <c r="I3" s="34" t="s">
        <v>109</v>
      </c>
    </row>
    <row r="4" spans="1:11" s="28" customFormat="1" ht="13.5" thickBot="1">
      <c r="A4" s="35" t="s">
        <v>99</v>
      </c>
      <c r="B4" s="30"/>
      <c r="C4" s="30" t="s">
        <v>120</v>
      </c>
      <c r="D4" s="30" t="s">
        <v>121</v>
      </c>
      <c r="E4" s="30"/>
      <c r="F4" s="36" t="s">
        <v>112</v>
      </c>
      <c r="G4" s="30" t="s">
        <v>108</v>
      </c>
      <c r="H4" s="37" t="s">
        <v>111</v>
      </c>
      <c r="I4" s="38" t="s">
        <v>110</v>
      </c>
    </row>
    <row r="5" spans="1:11" ht="10.5" customHeight="1">
      <c r="A5" s="17"/>
      <c r="B5" s="6"/>
      <c r="C5" s="11"/>
      <c r="D5" s="14"/>
      <c r="E5" s="6"/>
      <c r="F5" s="22"/>
      <c r="G5" s="27"/>
      <c r="H5" s="10"/>
      <c r="I5" s="23"/>
    </row>
    <row r="6" spans="1:11" ht="13.5">
      <c r="A6" s="18" t="s">
        <v>75</v>
      </c>
      <c r="B6" s="2"/>
      <c r="C6" s="47">
        <v>271716703</v>
      </c>
      <c r="D6" s="20">
        <v>20341</v>
      </c>
      <c r="E6" s="3"/>
      <c r="F6" s="21">
        <f t="shared" ref="F6:F37" si="0">+(D6/C6)*1000</f>
        <v>7.4861058504747141E-2</v>
      </c>
      <c r="G6" s="26" t="s">
        <v>101</v>
      </c>
      <c r="H6" s="9">
        <v>3403</v>
      </c>
      <c r="I6" s="24">
        <f t="shared" ref="I6:I37" si="1">+D6/H6</f>
        <v>5.9773729062591832</v>
      </c>
      <c r="K6" s="13"/>
    </row>
    <row r="7" spans="1:11" ht="13.5">
      <c r="A7" s="18" t="s">
        <v>76</v>
      </c>
      <c r="B7" s="2"/>
      <c r="C7" s="47">
        <v>197715314</v>
      </c>
      <c r="D7" s="20">
        <v>18500</v>
      </c>
      <c r="E7" s="3"/>
      <c r="F7" s="21">
        <f t="shared" si="0"/>
        <v>9.3568877522557506E-2</v>
      </c>
      <c r="G7" s="26" t="s">
        <v>101</v>
      </c>
      <c r="H7" s="9">
        <v>2273</v>
      </c>
      <c r="I7" s="24">
        <f t="shared" si="1"/>
        <v>8.1390233172019357</v>
      </c>
      <c r="K7" s="13"/>
    </row>
    <row r="8" spans="1:11" ht="13.5">
      <c r="A8" s="18" t="s">
        <v>77</v>
      </c>
      <c r="B8" s="2"/>
      <c r="C8" s="47">
        <v>412875951</v>
      </c>
      <c r="D8" s="20">
        <v>80568</v>
      </c>
      <c r="E8" s="3"/>
      <c r="F8" s="21">
        <f t="shared" si="0"/>
        <v>0.19513851510329308</v>
      </c>
      <c r="G8" s="26" t="s">
        <v>102</v>
      </c>
      <c r="H8" s="9">
        <v>6470</v>
      </c>
      <c r="I8" s="24">
        <f t="shared" si="1"/>
        <v>12.452550231839258</v>
      </c>
      <c r="K8" s="13"/>
    </row>
    <row r="9" spans="1:11" ht="13.5">
      <c r="A9" s="18" t="s">
        <v>78</v>
      </c>
      <c r="B9" s="2"/>
      <c r="C9" s="47">
        <v>201076421</v>
      </c>
      <c r="D9" s="20">
        <v>19300</v>
      </c>
      <c r="E9" s="3"/>
      <c r="F9" s="21">
        <f t="shared" si="0"/>
        <v>9.5983407224062345E-2</v>
      </c>
      <c r="G9" s="26" t="s">
        <v>103</v>
      </c>
      <c r="H9" s="9">
        <v>4779</v>
      </c>
      <c r="I9" s="24">
        <f t="shared" si="1"/>
        <v>4.0385017786147728</v>
      </c>
      <c r="K9" s="13"/>
    </row>
    <row r="10" spans="1:11" ht="13.5">
      <c r="A10" s="18" t="s">
        <v>79</v>
      </c>
      <c r="B10" s="2"/>
      <c r="C10" s="47">
        <v>213255499</v>
      </c>
      <c r="D10" s="20">
        <v>40000</v>
      </c>
      <c r="E10" s="3"/>
      <c r="F10" s="21">
        <f t="shared" si="0"/>
        <v>0.1875684340500875</v>
      </c>
      <c r="G10" s="26" t="s">
        <v>101</v>
      </c>
      <c r="H10" s="9">
        <v>3069</v>
      </c>
      <c r="I10" s="24">
        <f t="shared" si="1"/>
        <v>13.033561420658195</v>
      </c>
      <c r="K10" s="13"/>
    </row>
    <row r="11" spans="1:11" ht="13.5">
      <c r="A11" s="18" t="s">
        <v>84</v>
      </c>
      <c r="B11" s="2"/>
      <c r="C11" s="47">
        <v>676484495</v>
      </c>
      <c r="D11" s="20">
        <v>91800</v>
      </c>
      <c r="E11" s="3"/>
      <c r="F11" s="21">
        <f t="shared" si="0"/>
        <v>0.13570155809705589</v>
      </c>
      <c r="G11" s="26" t="s">
        <v>104</v>
      </c>
      <c r="H11" s="9">
        <v>9040</v>
      </c>
      <c r="I11" s="24">
        <f t="shared" si="1"/>
        <v>10.154867256637168</v>
      </c>
      <c r="K11" s="13"/>
    </row>
    <row r="12" spans="1:11" ht="13.5">
      <c r="A12" s="18" t="s">
        <v>85</v>
      </c>
      <c r="B12" s="2"/>
      <c r="C12" s="47">
        <v>579508086</v>
      </c>
      <c r="D12" s="20">
        <v>125000</v>
      </c>
      <c r="E12" s="3"/>
      <c r="F12" s="21">
        <f t="shared" si="0"/>
        <v>0.21570018265456953</v>
      </c>
      <c r="G12" s="26" t="s">
        <v>102</v>
      </c>
      <c r="H12" s="9">
        <v>10989</v>
      </c>
      <c r="I12" s="24">
        <f t="shared" si="1"/>
        <v>11.375011375011375</v>
      </c>
      <c r="K12" s="13"/>
    </row>
    <row r="13" spans="1:11" ht="13.5">
      <c r="A13" s="18" t="s">
        <v>86</v>
      </c>
      <c r="B13" s="2"/>
      <c r="C13" s="47">
        <v>608019509</v>
      </c>
      <c r="D13" s="20">
        <v>69775</v>
      </c>
      <c r="E13" s="3"/>
      <c r="F13" s="21">
        <f t="shared" si="0"/>
        <v>0.11475783090374489</v>
      </c>
      <c r="G13" s="26" t="s">
        <v>105</v>
      </c>
      <c r="H13" s="9">
        <v>8296</v>
      </c>
      <c r="I13" s="24">
        <f t="shared" si="1"/>
        <v>8.4106798457087759</v>
      </c>
      <c r="K13" s="13"/>
    </row>
    <row r="14" spans="1:11" ht="13.5">
      <c r="A14" s="18" t="s">
        <v>87</v>
      </c>
      <c r="B14" s="2"/>
      <c r="C14" s="47">
        <v>418602317</v>
      </c>
      <c r="D14" s="20">
        <v>161026</v>
      </c>
      <c r="E14" s="3"/>
      <c r="F14" s="21">
        <f t="shared" si="0"/>
        <v>0.38467536719344053</v>
      </c>
      <c r="G14" s="26" t="s">
        <v>102</v>
      </c>
      <c r="H14" s="9">
        <v>7189</v>
      </c>
      <c r="I14" s="24">
        <f t="shared" si="1"/>
        <v>22.398942829322575</v>
      </c>
      <c r="K14" s="13"/>
    </row>
    <row r="15" spans="1:11" ht="13.5">
      <c r="A15" s="18" t="s">
        <v>88</v>
      </c>
      <c r="B15" s="2"/>
      <c r="C15" s="47">
        <v>471075587</v>
      </c>
      <c r="D15" s="20">
        <v>89140</v>
      </c>
      <c r="E15" s="3"/>
      <c r="F15" s="21">
        <f t="shared" si="0"/>
        <v>0.18922653276872103</v>
      </c>
      <c r="G15" s="26" t="s">
        <v>102</v>
      </c>
      <c r="H15" s="9">
        <v>8315</v>
      </c>
      <c r="I15" s="24">
        <f t="shared" si="1"/>
        <v>10.720384846662657</v>
      </c>
      <c r="K15" s="13"/>
    </row>
    <row r="16" spans="1:11" ht="13.5">
      <c r="A16" s="18" t="s">
        <v>89</v>
      </c>
      <c r="B16" s="2"/>
      <c r="C16" s="47">
        <v>462812169</v>
      </c>
      <c r="D16" s="20">
        <v>78000</v>
      </c>
      <c r="E16" s="3"/>
      <c r="F16" s="21">
        <f t="shared" si="0"/>
        <v>0.1685348943363674</v>
      </c>
      <c r="G16" s="26" t="s">
        <v>106</v>
      </c>
      <c r="H16" s="9">
        <v>4838</v>
      </c>
      <c r="I16" s="24">
        <f t="shared" si="1"/>
        <v>16.122364613476645</v>
      </c>
      <c r="K16" s="13"/>
    </row>
    <row r="17" spans="1:11" ht="13.5">
      <c r="A17" s="18" t="s">
        <v>90</v>
      </c>
      <c r="B17" s="2"/>
      <c r="C17" s="47">
        <v>420245550</v>
      </c>
      <c r="D17" s="20">
        <v>60650</v>
      </c>
      <c r="E17" s="3"/>
      <c r="F17" s="21">
        <f t="shared" si="0"/>
        <v>0.14432038602193409</v>
      </c>
      <c r="G17" s="26" t="s">
        <v>102</v>
      </c>
      <c r="H17" s="9">
        <v>5892</v>
      </c>
      <c r="I17" s="24">
        <f t="shared" si="1"/>
        <v>10.293618465716225</v>
      </c>
      <c r="K17" s="13"/>
    </row>
    <row r="18" spans="1:11" ht="13.5">
      <c r="A18" s="18" t="s">
        <v>91</v>
      </c>
      <c r="B18" s="2"/>
      <c r="C18" s="47">
        <v>376127472</v>
      </c>
      <c r="D18" s="20">
        <v>135083</v>
      </c>
      <c r="E18" s="3"/>
      <c r="F18" s="21">
        <f t="shared" si="0"/>
        <v>0.35914154124854775</v>
      </c>
      <c r="G18" s="26" t="s">
        <v>106</v>
      </c>
      <c r="H18" s="9">
        <v>3166</v>
      </c>
      <c r="I18" s="24">
        <f t="shared" si="1"/>
        <v>42.666771951989894</v>
      </c>
      <c r="K18" s="13"/>
    </row>
    <row r="19" spans="1:11" ht="13.5">
      <c r="A19" s="18" t="s">
        <v>92</v>
      </c>
      <c r="B19" s="2"/>
      <c r="C19" s="47">
        <v>371849729</v>
      </c>
      <c r="D19" s="20">
        <v>62000</v>
      </c>
      <c r="E19" s="3"/>
      <c r="F19" s="21">
        <f t="shared" si="0"/>
        <v>0.16673401959101602</v>
      </c>
      <c r="G19" s="26" t="s">
        <v>106</v>
      </c>
      <c r="H19" s="9">
        <v>4997</v>
      </c>
      <c r="I19" s="24">
        <f t="shared" si="1"/>
        <v>12.407444466680008</v>
      </c>
      <c r="K19" s="13"/>
    </row>
    <row r="20" spans="1:11" ht="13.5">
      <c r="A20" s="18" t="s">
        <v>93</v>
      </c>
      <c r="B20" s="2"/>
      <c r="C20" s="47">
        <v>317808763</v>
      </c>
      <c r="D20" s="20">
        <v>60600</v>
      </c>
      <c r="E20" s="3"/>
      <c r="F20" s="21">
        <f t="shared" si="0"/>
        <v>0.19068070819683472</v>
      </c>
      <c r="G20" s="26" t="s">
        <v>101</v>
      </c>
      <c r="H20" s="9">
        <v>3908</v>
      </c>
      <c r="I20" s="24">
        <f t="shared" si="1"/>
        <v>15.506653019447288</v>
      </c>
      <c r="K20" s="13"/>
    </row>
    <row r="21" spans="1:11" ht="13.5">
      <c r="A21" s="18" t="s">
        <v>94</v>
      </c>
      <c r="B21" s="2"/>
      <c r="C21" s="47">
        <v>514912533</v>
      </c>
      <c r="D21" s="20">
        <v>70000</v>
      </c>
      <c r="E21" s="3"/>
      <c r="F21" s="21">
        <f t="shared" si="0"/>
        <v>0.13594541890865181</v>
      </c>
      <c r="G21" s="26" t="s">
        <v>104</v>
      </c>
      <c r="H21" s="9">
        <v>7275</v>
      </c>
      <c r="I21" s="24">
        <f t="shared" si="1"/>
        <v>9.6219931271477659</v>
      </c>
      <c r="K21" s="13"/>
    </row>
    <row r="22" spans="1:11" ht="13.5">
      <c r="A22" s="18" t="s">
        <v>95</v>
      </c>
      <c r="B22" s="2"/>
      <c r="C22" s="47">
        <v>584317729</v>
      </c>
      <c r="D22" s="20">
        <v>170171</v>
      </c>
      <c r="E22" s="3"/>
      <c r="F22" s="21">
        <f t="shared" si="0"/>
        <v>0.29123025291604665</v>
      </c>
      <c r="G22" s="26" t="s">
        <v>107</v>
      </c>
      <c r="H22" s="9">
        <v>5928</v>
      </c>
      <c r="I22" s="24">
        <f t="shared" si="1"/>
        <v>28.706309041835357</v>
      </c>
      <c r="K22" s="13"/>
    </row>
    <row r="23" spans="1:11" ht="13.5">
      <c r="A23" s="18" t="s">
        <v>59</v>
      </c>
      <c r="B23" s="2"/>
      <c r="C23" s="47">
        <v>422537961</v>
      </c>
      <c r="D23" s="20">
        <v>46700</v>
      </c>
      <c r="E23" s="3"/>
      <c r="F23" s="21">
        <f t="shared" si="0"/>
        <v>0.11052261408531766</v>
      </c>
      <c r="G23" s="26" t="s">
        <v>106</v>
      </c>
      <c r="H23" s="9">
        <v>4232</v>
      </c>
      <c r="I23" s="24">
        <f t="shared" si="1"/>
        <v>11.034971644612476</v>
      </c>
      <c r="K23" s="13"/>
    </row>
    <row r="24" spans="1:11" ht="13.5">
      <c r="A24" s="18" t="s">
        <v>60</v>
      </c>
      <c r="B24" s="2"/>
      <c r="C24" s="47">
        <v>413412933</v>
      </c>
      <c r="D24" s="20">
        <v>83000</v>
      </c>
      <c r="E24" s="3"/>
      <c r="F24" s="21">
        <f t="shared" si="0"/>
        <v>0.20076778778471355</v>
      </c>
      <c r="G24" s="26" t="s">
        <v>102</v>
      </c>
      <c r="H24" s="9">
        <v>5563</v>
      </c>
      <c r="I24" s="24">
        <f t="shared" si="1"/>
        <v>14.920007190364911</v>
      </c>
      <c r="K24" s="13"/>
    </row>
    <row r="25" spans="1:11" ht="13.5">
      <c r="A25" s="18" t="s">
        <v>61</v>
      </c>
      <c r="B25" s="2"/>
      <c r="C25" s="47">
        <v>163005983</v>
      </c>
      <c r="D25" s="20">
        <v>11003</v>
      </c>
      <c r="E25" s="3"/>
      <c r="F25" s="21">
        <f t="shared" si="0"/>
        <v>6.7500589840312791E-2</v>
      </c>
      <c r="G25" s="26" t="s">
        <v>101</v>
      </c>
      <c r="H25" s="9">
        <v>3464</v>
      </c>
      <c r="I25" s="24">
        <f t="shared" si="1"/>
        <v>3.1763856812933025</v>
      </c>
      <c r="K25" s="13"/>
    </row>
    <row r="26" spans="1:11" ht="13.5">
      <c r="A26" s="18" t="s">
        <v>62</v>
      </c>
      <c r="B26" s="2"/>
      <c r="C26" s="47">
        <v>377716000</v>
      </c>
      <c r="D26" s="20">
        <v>45100</v>
      </c>
      <c r="E26" s="3"/>
      <c r="F26" s="21">
        <f t="shared" si="0"/>
        <v>0.11940187866015738</v>
      </c>
      <c r="G26" s="26" t="s">
        <v>106</v>
      </c>
      <c r="H26" s="9">
        <v>3754</v>
      </c>
      <c r="I26" s="24">
        <f t="shared" si="1"/>
        <v>12.01385189131593</v>
      </c>
      <c r="K26" s="13"/>
    </row>
    <row r="27" spans="1:11" ht="13.5">
      <c r="A27" s="18" t="s">
        <v>96</v>
      </c>
      <c r="B27" s="2"/>
      <c r="C27" s="47">
        <v>513725035</v>
      </c>
      <c r="D27" s="20">
        <v>104029</v>
      </c>
      <c r="E27" s="3"/>
      <c r="F27" s="21">
        <f t="shared" si="0"/>
        <v>0.20249937790164343</v>
      </c>
      <c r="G27" s="26" t="s">
        <v>102</v>
      </c>
      <c r="H27" s="9">
        <v>8314</v>
      </c>
      <c r="I27" s="24">
        <f t="shared" si="1"/>
        <v>12.512509020928555</v>
      </c>
      <c r="K27" s="13"/>
    </row>
    <row r="28" spans="1:11" ht="13.5">
      <c r="A28" s="18" t="s">
        <v>97</v>
      </c>
      <c r="B28" s="2"/>
      <c r="C28" s="47">
        <v>555510588</v>
      </c>
      <c r="D28" s="20">
        <v>72216</v>
      </c>
      <c r="E28" s="3"/>
      <c r="F28" s="21">
        <f t="shared" si="0"/>
        <v>0.12999932235315018</v>
      </c>
      <c r="G28" s="26" t="s">
        <v>104</v>
      </c>
      <c r="H28" s="9">
        <v>8987</v>
      </c>
      <c r="I28" s="24">
        <f t="shared" si="1"/>
        <v>8.0356069878713701</v>
      </c>
      <c r="K28" s="13"/>
    </row>
    <row r="29" spans="1:11" ht="13.5">
      <c r="A29" s="18" t="s">
        <v>98</v>
      </c>
      <c r="B29" s="2"/>
      <c r="C29" s="47">
        <v>400346184</v>
      </c>
      <c r="D29" s="20">
        <v>40400</v>
      </c>
      <c r="E29" s="3"/>
      <c r="F29" s="21">
        <f t="shared" si="0"/>
        <v>0.10091266412570576</v>
      </c>
      <c r="G29" s="26" t="s">
        <v>106</v>
      </c>
      <c r="H29" s="9">
        <v>5171</v>
      </c>
      <c r="I29" s="24">
        <f t="shared" si="1"/>
        <v>7.812802165925353</v>
      </c>
      <c r="K29" s="13"/>
    </row>
    <row r="30" spans="1:11" ht="13.5">
      <c r="A30" s="18" t="s">
        <v>67</v>
      </c>
      <c r="B30" s="2"/>
      <c r="C30" s="47">
        <v>698468827</v>
      </c>
      <c r="D30" s="20">
        <v>125000</v>
      </c>
      <c r="E30" s="3"/>
      <c r="F30" s="21">
        <f t="shared" si="0"/>
        <v>0.17896289020784029</v>
      </c>
      <c r="G30" s="26" t="s">
        <v>105</v>
      </c>
      <c r="H30" s="9">
        <v>10298</v>
      </c>
      <c r="I30" s="24">
        <f t="shared" si="1"/>
        <v>12.138279277529618</v>
      </c>
      <c r="K30" s="13"/>
    </row>
    <row r="31" spans="1:11" ht="13.5">
      <c r="A31" s="18" t="s">
        <v>68</v>
      </c>
      <c r="B31" s="2"/>
      <c r="C31" s="47">
        <v>182200381</v>
      </c>
      <c r="D31" s="20">
        <v>14000</v>
      </c>
      <c r="E31" s="4"/>
      <c r="F31" s="21">
        <f t="shared" si="0"/>
        <v>7.6838478180789316E-2</v>
      </c>
      <c r="G31" s="26" t="s">
        <v>103</v>
      </c>
      <c r="H31" s="9">
        <v>5353</v>
      </c>
      <c r="I31" s="24">
        <f t="shared" si="1"/>
        <v>2.6153558752101627</v>
      </c>
      <c r="K31" s="13"/>
    </row>
    <row r="32" spans="1:11" ht="13.5">
      <c r="A32" s="18" t="s">
        <v>69</v>
      </c>
      <c r="B32" s="2"/>
      <c r="C32" s="47">
        <v>138978875</v>
      </c>
      <c r="D32" s="20">
        <v>9382</v>
      </c>
      <c r="E32" s="3"/>
      <c r="F32" s="21">
        <f t="shared" si="0"/>
        <v>6.7506662433409401E-2</v>
      </c>
      <c r="G32" s="26" t="s">
        <v>101</v>
      </c>
      <c r="H32" s="9">
        <v>2887</v>
      </c>
      <c r="I32" s="24">
        <f t="shared" si="1"/>
        <v>3.2497402147558017</v>
      </c>
      <c r="K32" s="13"/>
    </row>
    <row r="33" spans="1:11" ht="13.5">
      <c r="A33" s="18" t="s">
        <v>70</v>
      </c>
      <c r="B33" s="2"/>
      <c r="C33" s="47">
        <v>567350413</v>
      </c>
      <c r="D33" s="20">
        <v>58173</v>
      </c>
      <c r="E33" s="3"/>
      <c r="F33" s="21">
        <f t="shared" si="0"/>
        <v>0.10253451600113667</v>
      </c>
      <c r="G33" s="26" t="s">
        <v>102</v>
      </c>
      <c r="H33" s="9">
        <v>8821</v>
      </c>
      <c r="I33" s="24">
        <f t="shared" si="1"/>
        <v>6.5948305180818503</v>
      </c>
      <c r="K33" s="13"/>
    </row>
    <row r="34" spans="1:11" ht="13.5">
      <c r="A34" s="18" t="s">
        <v>71</v>
      </c>
      <c r="B34" s="2"/>
      <c r="C34" s="47">
        <v>445631799</v>
      </c>
      <c r="D34" s="20">
        <v>116579</v>
      </c>
      <c r="E34" s="3"/>
      <c r="F34" s="21">
        <f t="shared" si="0"/>
        <v>0.26160386278897485</v>
      </c>
      <c r="G34" s="26" t="s">
        <v>103</v>
      </c>
      <c r="H34" s="9">
        <v>9258</v>
      </c>
      <c r="I34" s="24">
        <f t="shared" si="1"/>
        <v>12.592244545258156</v>
      </c>
      <c r="K34" s="13"/>
    </row>
    <row r="35" spans="1:11" ht="13.5">
      <c r="A35" s="18" t="s">
        <v>72</v>
      </c>
      <c r="B35" s="2"/>
      <c r="C35" s="47">
        <v>685121863</v>
      </c>
      <c r="D35" s="20">
        <v>58000</v>
      </c>
      <c r="E35" s="3"/>
      <c r="F35" s="21">
        <f t="shared" si="0"/>
        <v>8.4656472274918487E-2</v>
      </c>
      <c r="G35" s="26" t="s">
        <v>106</v>
      </c>
      <c r="H35" s="9">
        <v>4661</v>
      </c>
      <c r="I35" s="24">
        <f t="shared" si="1"/>
        <v>12.443681613387685</v>
      </c>
      <c r="K35" s="13"/>
    </row>
    <row r="36" spans="1:11" ht="13.5">
      <c r="A36" s="18" t="s">
        <v>73</v>
      </c>
      <c r="B36" s="2"/>
      <c r="C36" s="47">
        <v>901970984</v>
      </c>
      <c r="D36" s="20">
        <v>542575</v>
      </c>
      <c r="E36" s="3"/>
      <c r="F36" s="21">
        <f t="shared" si="0"/>
        <v>0.60154374101240493</v>
      </c>
      <c r="G36" s="26" t="s">
        <v>102</v>
      </c>
      <c r="H36" s="9">
        <v>17642</v>
      </c>
      <c r="I36" s="24">
        <f t="shared" si="1"/>
        <v>30.754733023466727</v>
      </c>
      <c r="K36" s="13"/>
    </row>
    <row r="37" spans="1:11" ht="13.5">
      <c r="A37" s="18" t="s">
        <v>74</v>
      </c>
      <c r="B37" s="2"/>
      <c r="C37" s="47">
        <v>237699972</v>
      </c>
      <c r="D37" s="20">
        <v>18500</v>
      </c>
      <c r="E37" s="3"/>
      <c r="F37" s="21">
        <f t="shared" si="0"/>
        <v>7.7829205634067131E-2</v>
      </c>
      <c r="G37" s="26" t="s">
        <v>106</v>
      </c>
      <c r="H37" s="9">
        <v>2563</v>
      </c>
      <c r="I37" s="24">
        <f t="shared" si="1"/>
        <v>7.2181037846273899</v>
      </c>
      <c r="K37" s="13"/>
    </row>
    <row r="38" spans="1:11" ht="13.5">
      <c r="A38" s="18" t="s">
        <v>40</v>
      </c>
      <c r="B38" s="2"/>
      <c r="C38" s="47">
        <v>515810723</v>
      </c>
      <c r="D38" s="20">
        <v>70200</v>
      </c>
      <c r="E38" s="3"/>
      <c r="F38" s="21">
        <f t="shared" ref="F38:F69" si="2">+(D38/C38)*1000</f>
        <v>0.13609643396265728</v>
      </c>
      <c r="G38" s="26" t="s">
        <v>102</v>
      </c>
      <c r="H38" s="9">
        <v>7328</v>
      </c>
      <c r="I38" s="24">
        <f t="shared" ref="I38:I69" si="3">+D38/H38</f>
        <v>9.5796943231441052</v>
      </c>
      <c r="K38" s="13"/>
    </row>
    <row r="39" spans="1:11" ht="13.5">
      <c r="A39" s="18" t="s">
        <v>41</v>
      </c>
      <c r="B39" s="2"/>
      <c r="C39" s="47">
        <v>357915618</v>
      </c>
      <c r="D39" s="20">
        <v>77500</v>
      </c>
      <c r="E39" s="3"/>
      <c r="F39" s="21">
        <f t="shared" si="2"/>
        <v>0.216531484244982</v>
      </c>
      <c r="G39" s="26" t="s">
        <v>107</v>
      </c>
      <c r="H39" s="9">
        <v>5455</v>
      </c>
      <c r="I39" s="24">
        <f t="shared" si="3"/>
        <v>14.207149404216315</v>
      </c>
      <c r="K39" s="13"/>
    </row>
    <row r="40" spans="1:11" ht="13.5">
      <c r="A40" s="18" t="s">
        <v>42</v>
      </c>
      <c r="B40" s="2"/>
      <c r="C40" s="47">
        <v>425479704</v>
      </c>
      <c r="D40" s="20">
        <v>155224</v>
      </c>
      <c r="E40" s="3"/>
      <c r="F40" s="21">
        <f t="shared" si="2"/>
        <v>0.36482116195135833</v>
      </c>
      <c r="G40" s="26" t="s">
        <v>107</v>
      </c>
      <c r="H40" s="9">
        <v>4093</v>
      </c>
      <c r="I40" s="24">
        <f t="shared" si="3"/>
        <v>37.924260933300758</v>
      </c>
      <c r="K40" s="13"/>
    </row>
    <row r="41" spans="1:11" ht="13.5">
      <c r="A41" s="18" t="s">
        <v>43</v>
      </c>
      <c r="B41" s="2"/>
      <c r="C41" s="47">
        <v>272165645</v>
      </c>
      <c r="D41" s="20">
        <v>22186</v>
      </c>
      <c r="E41" s="3"/>
      <c r="F41" s="21">
        <f t="shared" si="2"/>
        <v>8.1516533800583088E-2</v>
      </c>
      <c r="G41" s="26" t="s">
        <v>101</v>
      </c>
      <c r="H41" s="9">
        <v>3213</v>
      </c>
      <c r="I41" s="24">
        <f t="shared" si="3"/>
        <v>6.9050731403672581</v>
      </c>
      <c r="K41" s="13"/>
    </row>
    <row r="42" spans="1:11" ht="13.5">
      <c r="A42" s="18" t="s">
        <v>44</v>
      </c>
      <c r="B42" s="2"/>
      <c r="C42" s="47">
        <v>324816358</v>
      </c>
      <c r="D42" s="20">
        <v>73666</v>
      </c>
      <c r="E42" s="3"/>
      <c r="F42" s="21">
        <f t="shared" si="2"/>
        <v>0.22679276515993693</v>
      </c>
      <c r="G42" s="26" t="s">
        <v>105</v>
      </c>
      <c r="H42" s="9">
        <v>3081</v>
      </c>
      <c r="I42" s="24">
        <f t="shared" si="3"/>
        <v>23.909769555339174</v>
      </c>
      <c r="K42" s="13"/>
    </row>
    <row r="43" spans="1:11" ht="13.5">
      <c r="A43" s="18" t="s">
        <v>80</v>
      </c>
      <c r="B43" s="2"/>
      <c r="C43" s="47">
        <v>418667196</v>
      </c>
      <c r="D43" s="20">
        <v>124213</v>
      </c>
      <c r="E43" s="3"/>
      <c r="F43" s="21">
        <f t="shared" si="2"/>
        <v>0.29668672680053965</v>
      </c>
      <c r="G43" s="26" t="s">
        <v>102</v>
      </c>
      <c r="H43" s="9">
        <v>4533</v>
      </c>
      <c r="I43" s="24">
        <f t="shared" si="3"/>
        <v>27.401941319214647</v>
      </c>
      <c r="K43" s="13"/>
    </row>
    <row r="44" spans="1:11" ht="13.5">
      <c r="A44" s="18" t="s">
        <v>81</v>
      </c>
      <c r="B44" s="2"/>
      <c r="C44" s="47">
        <v>404393349</v>
      </c>
      <c r="D44" s="20">
        <v>105763</v>
      </c>
      <c r="E44" s="3"/>
      <c r="F44" s="21">
        <f t="shared" si="2"/>
        <v>0.26153496406786853</v>
      </c>
      <c r="G44" s="26" t="s">
        <v>101</v>
      </c>
      <c r="H44" s="9">
        <v>5141</v>
      </c>
      <c r="I44" s="24">
        <f t="shared" si="3"/>
        <v>20.572456720482396</v>
      </c>
      <c r="K44" s="13"/>
    </row>
    <row r="45" spans="1:11" ht="13.5">
      <c r="A45" s="18" t="s">
        <v>82</v>
      </c>
      <c r="B45" s="2"/>
      <c r="C45" s="47">
        <v>425600494</v>
      </c>
      <c r="D45" s="20">
        <v>56300</v>
      </c>
      <c r="E45" s="3"/>
      <c r="F45" s="21">
        <f t="shared" si="2"/>
        <v>0.1322836810429078</v>
      </c>
      <c r="G45" s="26" t="s">
        <v>107</v>
      </c>
      <c r="H45" s="9">
        <v>4245</v>
      </c>
      <c r="I45" s="24">
        <f t="shared" si="3"/>
        <v>13.262661955241461</v>
      </c>
      <c r="K45" s="13"/>
    </row>
    <row r="46" spans="1:11" ht="13.5">
      <c r="A46" s="18" t="s">
        <v>83</v>
      </c>
      <c r="B46" s="2"/>
      <c r="C46" s="47">
        <v>444732575</v>
      </c>
      <c r="D46" s="20">
        <v>106028</v>
      </c>
      <c r="E46" s="3"/>
      <c r="F46" s="21">
        <f t="shared" si="2"/>
        <v>0.23840844129755953</v>
      </c>
      <c r="G46" s="26" t="s">
        <v>107</v>
      </c>
      <c r="H46" s="9">
        <v>4393</v>
      </c>
      <c r="I46" s="24">
        <f t="shared" si="3"/>
        <v>24.135670384702937</v>
      </c>
      <c r="K46" s="13"/>
    </row>
    <row r="47" spans="1:11" ht="13.5">
      <c r="A47" s="18" t="s">
        <v>50</v>
      </c>
      <c r="B47" s="2"/>
      <c r="C47" s="47">
        <v>451342585</v>
      </c>
      <c r="D47" s="20">
        <v>115000</v>
      </c>
      <c r="E47" s="3"/>
      <c r="F47" s="21">
        <f t="shared" si="2"/>
        <v>0.25479536791326707</v>
      </c>
      <c r="G47" s="26" t="s">
        <v>107</v>
      </c>
      <c r="H47" s="9">
        <v>5132</v>
      </c>
      <c r="I47" s="24">
        <f t="shared" si="3"/>
        <v>22.408417770849571</v>
      </c>
      <c r="K47" s="13"/>
    </row>
    <row r="48" spans="1:11" ht="13.5">
      <c r="A48" s="18" t="s">
        <v>51</v>
      </c>
      <c r="B48" s="2"/>
      <c r="C48" s="47">
        <v>410475257</v>
      </c>
      <c r="D48" s="20">
        <v>31000</v>
      </c>
      <c r="E48" s="3"/>
      <c r="F48" s="21">
        <f t="shared" si="2"/>
        <v>7.5522213510667222E-2</v>
      </c>
      <c r="G48" s="26" t="s">
        <v>101</v>
      </c>
      <c r="H48" s="9">
        <v>6604</v>
      </c>
      <c r="I48" s="24">
        <f t="shared" si="3"/>
        <v>4.6941247728649307</v>
      </c>
      <c r="K48" s="13"/>
    </row>
    <row r="49" spans="1:11" ht="13.5">
      <c r="A49" s="18" t="s">
        <v>52</v>
      </c>
      <c r="B49" s="2"/>
      <c r="C49" s="47">
        <v>312257521</v>
      </c>
      <c r="D49" s="20">
        <v>67500</v>
      </c>
      <c r="E49" s="3"/>
      <c r="F49" s="21">
        <f t="shared" si="2"/>
        <v>0.21616773163327585</v>
      </c>
      <c r="G49" s="26" t="s">
        <v>103</v>
      </c>
      <c r="H49" s="9">
        <v>6242</v>
      </c>
      <c r="I49" s="24">
        <f t="shared" si="3"/>
        <v>10.813841717398271</v>
      </c>
      <c r="K49" s="13"/>
    </row>
    <row r="50" spans="1:11" ht="13.5">
      <c r="A50" s="18" t="s">
        <v>53</v>
      </c>
      <c r="B50" s="2"/>
      <c r="C50" s="47">
        <v>264809981</v>
      </c>
      <c r="D50" s="20">
        <v>53250</v>
      </c>
      <c r="E50" s="3"/>
      <c r="F50" s="21">
        <f t="shared" si="2"/>
        <v>0.20108758664953796</v>
      </c>
      <c r="G50" s="26" t="s">
        <v>102</v>
      </c>
      <c r="H50" s="9">
        <v>4171</v>
      </c>
      <c r="I50" s="24">
        <f t="shared" si="3"/>
        <v>12.766722608487173</v>
      </c>
      <c r="K50" s="13"/>
    </row>
    <row r="51" spans="1:11" ht="13.5">
      <c r="A51" s="18" t="s">
        <v>54</v>
      </c>
      <c r="B51" s="2"/>
      <c r="C51" s="47">
        <v>286413387</v>
      </c>
      <c r="D51" s="20">
        <v>68201</v>
      </c>
      <c r="E51" s="3"/>
      <c r="F51" s="21">
        <f t="shared" si="2"/>
        <v>0.23812085291949012</v>
      </c>
      <c r="G51" s="26" t="s">
        <v>107</v>
      </c>
      <c r="H51" s="9">
        <v>3052</v>
      </c>
      <c r="I51" s="24">
        <f t="shared" si="3"/>
        <v>22.346330275229359</v>
      </c>
      <c r="K51" s="13"/>
    </row>
    <row r="52" spans="1:11" ht="13.5">
      <c r="A52" s="18" t="s">
        <v>55</v>
      </c>
      <c r="B52" s="2"/>
      <c r="C52" s="47">
        <v>267213431</v>
      </c>
      <c r="D52" s="20">
        <v>20000</v>
      </c>
      <c r="E52" s="3"/>
      <c r="F52" s="21">
        <f t="shared" si="2"/>
        <v>7.4846537186223985E-2</v>
      </c>
      <c r="G52" s="26" t="s">
        <v>106</v>
      </c>
      <c r="H52" s="9">
        <v>2661</v>
      </c>
      <c r="I52" s="24">
        <f t="shared" si="3"/>
        <v>7.5159714393085304</v>
      </c>
      <c r="K52" s="13"/>
    </row>
    <row r="53" spans="1:11" ht="13.5">
      <c r="A53" s="18" t="s">
        <v>56</v>
      </c>
      <c r="B53" s="2"/>
      <c r="C53" s="47">
        <v>538506074</v>
      </c>
      <c r="D53" s="20">
        <v>72300</v>
      </c>
      <c r="E53" s="3"/>
      <c r="F53" s="21">
        <f t="shared" si="2"/>
        <v>0.13426032405346647</v>
      </c>
      <c r="G53" s="26" t="s">
        <v>104</v>
      </c>
      <c r="H53" s="9">
        <v>8021</v>
      </c>
      <c r="I53" s="24">
        <f t="shared" si="3"/>
        <v>9.013838673482109</v>
      </c>
      <c r="K53" s="13"/>
    </row>
    <row r="54" spans="1:11" ht="13.5">
      <c r="A54" s="18" t="s">
        <v>57</v>
      </c>
      <c r="B54" s="2"/>
      <c r="C54" s="47">
        <v>424006818</v>
      </c>
      <c r="D54" s="20">
        <v>56628</v>
      </c>
      <c r="E54" s="3"/>
      <c r="F54" s="21">
        <f t="shared" si="2"/>
        <v>0.13355445619273038</v>
      </c>
      <c r="G54" s="26" t="s">
        <v>104</v>
      </c>
      <c r="H54" s="9">
        <v>8278</v>
      </c>
      <c r="I54" s="24">
        <f t="shared" si="3"/>
        <v>6.8407827977772406</v>
      </c>
      <c r="K54" s="13"/>
    </row>
    <row r="55" spans="1:11" ht="13.5">
      <c r="A55" s="18" t="s">
        <v>58</v>
      </c>
      <c r="B55" s="2"/>
      <c r="C55" s="47">
        <v>614938964</v>
      </c>
      <c r="D55" s="20">
        <v>141535</v>
      </c>
      <c r="E55" s="3"/>
      <c r="F55" s="21">
        <f t="shared" si="2"/>
        <v>0.23016105383753177</v>
      </c>
      <c r="G55" s="26" t="s">
        <v>105</v>
      </c>
      <c r="H55" s="9">
        <v>12387</v>
      </c>
      <c r="I55" s="24">
        <f t="shared" si="3"/>
        <v>11.426091870509405</v>
      </c>
      <c r="K55" s="13"/>
    </row>
    <row r="56" spans="1:11" ht="13.5">
      <c r="A56" s="18" t="s">
        <v>22</v>
      </c>
      <c r="B56" s="2"/>
      <c r="C56" s="47">
        <v>292698304</v>
      </c>
      <c r="D56" s="20">
        <v>74500</v>
      </c>
      <c r="E56" s="3"/>
      <c r="F56" s="21">
        <f t="shared" si="2"/>
        <v>0.25452829408946626</v>
      </c>
      <c r="G56" s="26" t="s">
        <v>103</v>
      </c>
      <c r="H56" s="9">
        <v>5216</v>
      </c>
      <c r="I56" s="24">
        <f t="shared" si="3"/>
        <v>14.282975460122699</v>
      </c>
      <c r="K56" s="13"/>
    </row>
    <row r="57" spans="1:11" ht="13.5">
      <c r="A57" s="18" t="s">
        <v>23</v>
      </c>
      <c r="B57" s="2"/>
      <c r="C57" s="47">
        <v>1124030530</v>
      </c>
      <c r="D57" s="20">
        <v>575123</v>
      </c>
      <c r="E57" s="3"/>
      <c r="F57" s="21">
        <f t="shared" si="2"/>
        <v>0.51166136919786331</v>
      </c>
      <c r="G57" s="26" t="s">
        <v>104</v>
      </c>
      <c r="H57" s="9">
        <v>21473</v>
      </c>
      <c r="I57" s="24">
        <f t="shared" si="3"/>
        <v>26.783542122665672</v>
      </c>
      <c r="K57" s="13"/>
    </row>
    <row r="58" spans="1:11" ht="13.5">
      <c r="A58" s="18" t="s">
        <v>24</v>
      </c>
      <c r="B58" s="2"/>
      <c r="C58" s="47">
        <v>524976668</v>
      </c>
      <c r="D58" s="20">
        <v>83678</v>
      </c>
      <c r="E58" s="3"/>
      <c r="F58" s="21">
        <f t="shared" si="2"/>
        <v>0.15939375042854284</v>
      </c>
      <c r="G58" s="26" t="s">
        <v>104</v>
      </c>
      <c r="H58" s="9">
        <v>8137</v>
      </c>
      <c r="I58" s="24">
        <f t="shared" si="3"/>
        <v>10.283642620130269</v>
      </c>
      <c r="K58" s="13"/>
    </row>
    <row r="59" spans="1:11" ht="13.5">
      <c r="A59" s="18" t="s">
        <v>63</v>
      </c>
      <c r="B59" s="2"/>
      <c r="C59" s="47">
        <v>363827762</v>
      </c>
      <c r="D59" s="20">
        <v>29800</v>
      </c>
      <c r="E59" s="3"/>
      <c r="F59" s="21">
        <f t="shared" si="2"/>
        <v>8.1906888677725484E-2</v>
      </c>
      <c r="G59" s="26" t="s">
        <v>103</v>
      </c>
      <c r="H59" s="9">
        <v>4221</v>
      </c>
      <c r="I59" s="24">
        <f t="shared" si="3"/>
        <v>7.0599384032219854</v>
      </c>
      <c r="K59" s="13"/>
    </row>
    <row r="60" spans="1:11" ht="13.5">
      <c r="A60" s="18" t="s">
        <v>64</v>
      </c>
      <c r="B60" s="2"/>
      <c r="C60" s="47">
        <v>682201104</v>
      </c>
      <c r="D60" s="20">
        <v>170409</v>
      </c>
      <c r="E60" s="3"/>
      <c r="F60" s="21">
        <f t="shared" si="2"/>
        <v>0.24979291150487498</v>
      </c>
      <c r="G60" s="26" t="s">
        <v>107</v>
      </c>
      <c r="H60" s="9">
        <v>6672</v>
      </c>
      <c r="I60" s="24">
        <f t="shared" si="3"/>
        <v>25.540917266187051</v>
      </c>
      <c r="K60" s="13"/>
    </row>
    <row r="61" spans="1:11" ht="13.5">
      <c r="A61" s="18" t="s">
        <v>65</v>
      </c>
      <c r="B61" s="2"/>
      <c r="C61" s="47">
        <v>416429995</v>
      </c>
      <c r="D61" s="20">
        <v>52500</v>
      </c>
      <c r="E61" s="3"/>
      <c r="F61" s="21">
        <f t="shared" si="2"/>
        <v>0.12607161018744581</v>
      </c>
      <c r="G61" s="26" t="s">
        <v>103</v>
      </c>
      <c r="H61" s="9">
        <v>12626</v>
      </c>
      <c r="I61" s="24">
        <f t="shared" si="3"/>
        <v>4.1580864881989541</v>
      </c>
      <c r="K61" s="13"/>
    </row>
    <row r="62" spans="1:11" ht="13.5">
      <c r="A62" s="18" t="s">
        <v>66</v>
      </c>
      <c r="B62" s="2"/>
      <c r="C62" s="47">
        <v>1070898380</v>
      </c>
      <c r="D62" s="20">
        <v>415407</v>
      </c>
      <c r="E62" s="3"/>
      <c r="F62" s="21">
        <f t="shared" si="2"/>
        <v>0.38790515305476514</v>
      </c>
      <c r="G62" s="26" t="s">
        <v>104</v>
      </c>
      <c r="H62" s="9">
        <v>21138</v>
      </c>
      <c r="I62" s="24">
        <f t="shared" si="3"/>
        <v>19.652143059892136</v>
      </c>
      <c r="K62" s="13"/>
    </row>
    <row r="63" spans="1:11" ht="13.5">
      <c r="A63" s="18" t="s">
        <v>31</v>
      </c>
      <c r="B63" s="2"/>
      <c r="C63" s="47">
        <v>436700331</v>
      </c>
      <c r="D63" s="20">
        <v>43300</v>
      </c>
      <c r="E63" s="3"/>
      <c r="F63" s="21">
        <f t="shared" si="2"/>
        <v>9.9152661278839288E-2</v>
      </c>
      <c r="G63" s="26" t="s">
        <v>103</v>
      </c>
      <c r="H63" s="9">
        <v>5181</v>
      </c>
      <c r="I63" s="24">
        <f t="shared" si="3"/>
        <v>8.3574599498166382</v>
      </c>
      <c r="K63" s="13"/>
    </row>
    <row r="64" spans="1:11" ht="13.5">
      <c r="A64" s="18" t="s">
        <v>32</v>
      </c>
      <c r="B64" s="2"/>
      <c r="C64" s="47">
        <v>158896252</v>
      </c>
      <c r="D64" s="20">
        <v>16760</v>
      </c>
      <c r="E64" s="3"/>
      <c r="F64" s="21">
        <f t="shared" si="2"/>
        <v>0.10547762951639665</v>
      </c>
      <c r="G64" s="26" t="s">
        <v>101</v>
      </c>
      <c r="H64" s="9">
        <v>3753</v>
      </c>
      <c r="I64" s="24">
        <f t="shared" si="3"/>
        <v>4.4657607247535305</v>
      </c>
      <c r="K64" s="13"/>
    </row>
    <row r="65" spans="1:11" ht="13.5">
      <c r="A65" s="18" t="s">
        <v>33</v>
      </c>
      <c r="B65" s="2"/>
      <c r="C65" s="47">
        <v>377334835</v>
      </c>
      <c r="D65" s="20">
        <v>77500</v>
      </c>
      <c r="E65" s="3"/>
      <c r="F65" s="21">
        <f t="shared" si="2"/>
        <v>0.20538787520107971</v>
      </c>
      <c r="G65" s="26" t="s">
        <v>106</v>
      </c>
      <c r="H65" s="9">
        <v>5016</v>
      </c>
      <c r="I65" s="24">
        <f t="shared" si="3"/>
        <v>15.450558213716109</v>
      </c>
      <c r="K65" s="13"/>
    </row>
    <row r="66" spans="1:11" ht="13.5">
      <c r="A66" s="18" t="s">
        <v>34</v>
      </c>
      <c r="B66" s="2"/>
      <c r="C66" s="47">
        <v>419511192</v>
      </c>
      <c r="D66" s="20">
        <v>80552</v>
      </c>
      <c r="E66" s="3"/>
      <c r="F66" s="21">
        <f t="shared" si="2"/>
        <v>0.1920139475086996</v>
      </c>
      <c r="G66" s="26" t="s">
        <v>105</v>
      </c>
      <c r="H66" s="9">
        <v>6431</v>
      </c>
      <c r="I66" s="24">
        <f t="shared" si="3"/>
        <v>12.525579225625874</v>
      </c>
      <c r="K66" s="13"/>
    </row>
    <row r="67" spans="1:11" ht="13.5">
      <c r="A67" s="18" t="s">
        <v>35</v>
      </c>
      <c r="B67" s="2"/>
      <c r="C67" s="47">
        <v>469629168</v>
      </c>
      <c r="D67" s="20">
        <v>46250</v>
      </c>
      <c r="E67" s="3"/>
      <c r="F67" s="21">
        <f t="shared" si="2"/>
        <v>9.8481958003085526E-2</v>
      </c>
      <c r="G67" s="26" t="s">
        <v>103</v>
      </c>
      <c r="H67" s="9">
        <v>7464</v>
      </c>
      <c r="I67" s="24">
        <f t="shared" si="3"/>
        <v>6.196409431939979</v>
      </c>
      <c r="K67" s="13"/>
    </row>
    <row r="68" spans="1:11" ht="13.5">
      <c r="A68" s="18" t="s">
        <v>36</v>
      </c>
      <c r="B68" s="2"/>
      <c r="C68" s="47">
        <v>475860725</v>
      </c>
      <c r="D68" s="20">
        <v>80000</v>
      </c>
      <c r="E68" s="3"/>
      <c r="F68" s="21">
        <f t="shared" si="2"/>
        <v>0.16811641683603959</v>
      </c>
      <c r="G68" s="26" t="s">
        <v>105</v>
      </c>
      <c r="H68" s="9">
        <v>10606</v>
      </c>
      <c r="I68" s="24">
        <f t="shared" si="3"/>
        <v>7.5429002451442582</v>
      </c>
      <c r="K68" s="13"/>
    </row>
    <row r="69" spans="1:11" ht="13.5">
      <c r="A69" s="18" t="s">
        <v>37</v>
      </c>
      <c r="B69" s="2"/>
      <c r="C69" s="47">
        <v>493165815</v>
      </c>
      <c r="D69" s="20">
        <v>65139</v>
      </c>
      <c r="E69" s="3"/>
      <c r="F69" s="21">
        <f t="shared" si="2"/>
        <v>0.13208336429401538</v>
      </c>
      <c r="G69" s="26" t="s">
        <v>105</v>
      </c>
      <c r="H69" s="9">
        <v>7699</v>
      </c>
      <c r="I69" s="24">
        <f t="shared" si="3"/>
        <v>8.4607091830107812</v>
      </c>
      <c r="K69" s="13"/>
    </row>
    <row r="70" spans="1:11" ht="13.5">
      <c r="A70" s="18" t="s">
        <v>38</v>
      </c>
      <c r="B70" s="2"/>
      <c r="C70" s="47">
        <v>458580315</v>
      </c>
      <c r="D70" s="20">
        <v>46350</v>
      </c>
      <c r="E70" s="3"/>
      <c r="F70" s="21">
        <f t="shared" ref="F70:F104" si="4">+(D70/C70)*1000</f>
        <v>0.10107280771526359</v>
      </c>
      <c r="G70" s="26" t="s">
        <v>101</v>
      </c>
      <c r="H70" s="9">
        <v>6242</v>
      </c>
      <c r="I70" s="24">
        <f t="shared" ref="I70:I101" si="5">+D70/H70</f>
        <v>7.4255046459468117</v>
      </c>
      <c r="K70" s="13"/>
    </row>
    <row r="71" spans="1:11" ht="13.5">
      <c r="A71" s="18" t="s">
        <v>39</v>
      </c>
      <c r="B71" s="2"/>
      <c r="C71" s="47">
        <v>347077821</v>
      </c>
      <c r="D71" s="20">
        <v>94000</v>
      </c>
      <c r="E71" s="3"/>
      <c r="F71" s="21">
        <f t="shared" si="4"/>
        <v>0.27083263266194124</v>
      </c>
      <c r="G71" s="26" t="s">
        <v>107</v>
      </c>
      <c r="H71" s="9">
        <v>4853</v>
      </c>
      <c r="I71" s="24">
        <f t="shared" si="5"/>
        <v>19.36946218833711</v>
      </c>
      <c r="K71" s="13"/>
    </row>
    <row r="72" spans="1:11" ht="13.5">
      <c r="A72" s="18" t="s">
        <v>9</v>
      </c>
      <c r="B72" s="2"/>
      <c r="C72" s="47">
        <v>323307870</v>
      </c>
      <c r="D72" s="20">
        <v>21259</v>
      </c>
      <c r="E72" s="3"/>
      <c r="F72" s="21">
        <f t="shared" si="4"/>
        <v>6.5754662885255472E-2</v>
      </c>
      <c r="G72" s="26" t="s">
        <v>106</v>
      </c>
      <c r="H72" s="9">
        <v>3431</v>
      </c>
      <c r="I72" s="24">
        <f t="shared" si="5"/>
        <v>6.1961527251530164</v>
      </c>
      <c r="K72" s="13"/>
    </row>
    <row r="73" spans="1:11" ht="13.5">
      <c r="A73" s="18" t="s">
        <v>10</v>
      </c>
      <c r="B73" s="2"/>
      <c r="C73" s="47">
        <v>274746375</v>
      </c>
      <c r="D73" s="20">
        <v>28000</v>
      </c>
      <c r="E73" s="3"/>
      <c r="F73" s="21">
        <f t="shared" si="4"/>
        <v>0.10191217263558072</v>
      </c>
      <c r="G73" s="26" t="s">
        <v>103</v>
      </c>
      <c r="H73" s="9">
        <v>3594</v>
      </c>
      <c r="I73" s="24">
        <f t="shared" si="5"/>
        <v>7.7907623817473564</v>
      </c>
      <c r="K73" s="13"/>
    </row>
    <row r="74" spans="1:11" ht="13.5">
      <c r="A74" s="18" t="s">
        <v>11</v>
      </c>
      <c r="B74" s="2"/>
      <c r="C74" s="47">
        <v>262966463</v>
      </c>
      <c r="D74" s="20">
        <v>36131</v>
      </c>
      <c r="E74" s="3"/>
      <c r="F74" s="21">
        <f t="shared" si="4"/>
        <v>0.13739774870075352</v>
      </c>
      <c r="G74" s="26" t="s">
        <v>101</v>
      </c>
      <c r="H74" s="9">
        <v>2981</v>
      </c>
      <c r="I74" s="24">
        <f t="shared" si="5"/>
        <v>12.120429386112043</v>
      </c>
      <c r="K74" s="13"/>
    </row>
    <row r="75" spans="1:11" ht="13.5">
      <c r="A75" s="18" t="s">
        <v>12</v>
      </c>
      <c r="B75" s="2"/>
      <c r="C75" s="47">
        <v>595673285</v>
      </c>
      <c r="D75" s="20">
        <v>130980</v>
      </c>
      <c r="E75" s="3"/>
      <c r="F75" s="21">
        <f t="shared" si="4"/>
        <v>0.21988563747659087</v>
      </c>
      <c r="G75" s="26" t="s">
        <v>103</v>
      </c>
      <c r="H75" s="9">
        <v>10902</v>
      </c>
      <c r="I75" s="24">
        <f t="shared" si="5"/>
        <v>12.01430930104568</v>
      </c>
      <c r="K75" s="13"/>
    </row>
    <row r="76" spans="1:11" ht="13.5">
      <c r="A76" s="18" t="s">
        <v>13</v>
      </c>
      <c r="B76" s="2"/>
      <c r="C76" s="47">
        <v>361615751</v>
      </c>
      <c r="D76" s="20">
        <v>46500</v>
      </c>
      <c r="E76" s="3"/>
      <c r="F76" s="21">
        <f t="shared" si="4"/>
        <v>0.12858953148863253</v>
      </c>
      <c r="G76" s="26" t="s">
        <v>106</v>
      </c>
      <c r="H76" s="9">
        <v>4173</v>
      </c>
      <c r="I76" s="24">
        <f t="shared" si="5"/>
        <v>11.143062544931704</v>
      </c>
      <c r="K76" s="13"/>
    </row>
    <row r="77" spans="1:11" ht="13.5">
      <c r="A77" s="18" t="s">
        <v>14</v>
      </c>
      <c r="B77" s="2"/>
      <c r="C77" s="47">
        <v>234516845</v>
      </c>
      <c r="D77" s="20">
        <v>40000</v>
      </c>
      <c r="E77" s="3"/>
      <c r="F77" s="21">
        <f t="shared" si="4"/>
        <v>0.17056344076264543</v>
      </c>
      <c r="G77" s="26" t="s">
        <v>106</v>
      </c>
      <c r="H77" s="9">
        <v>2767</v>
      </c>
      <c r="I77" s="24">
        <f t="shared" si="5"/>
        <v>14.456089627755691</v>
      </c>
      <c r="K77" s="13"/>
    </row>
    <row r="78" spans="1:11" ht="13.5">
      <c r="A78" s="18" t="s">
        <v>45</v>
      </c>
      <c r="B78" s="2"/>
      <c r="C78" s="47">
        <v>261527581</v>
      </c>
      <c r="D78" s="20">
        <v>22613</v>
      </c>
      <c r="E78" s="3"/>
      <c r="F78" s="21">
        <f t="shared" si="4"/>
        <v>8.6465067713068472E-2</v>
      </c>
      <c r="G78" s="26" t="s">
        <v>101</v>
      </c>
      <c r="H78" s="9">
        <v>3752</v>
      </c>
      <c r="I78" s="24">
        <f t="shared" si="5"/>
        <v>6.0269189765458426</v>
      </c>
      <c r="K78" s="13"/>
    </row>
    <row r="79" spans="1:11" ht="13.5">
      <c r="A79" s="18" t="s">
        <v>46</v>
      </c>
      <c r="B79" s="2"/>
      <c r="C79" s="47">
        <v>330742870</v>
      </c>
      <c r="D79" s="20">
        <v>73250</v>
      </c>
      <c r="E79" s="3"/>
      <c r="F79" s="21">
        <f t="shared" si="4"/>
        <v>0.22147113859174045</v>
      </c>
      <c r="G79" s="26" t="s">
        <v>106</v>
      </c>
      <c r="H79" s="9">
        <v>3049</v>
      </c>
      <c r="I79" s="24">
        <f t="shared" si="5"/>
        <v>24.024270252541818</v>
      </c>
      <c r="K79" s="13"/>
    </row>
    <row r="80" spans="1:11" ht="13.5">
      <c r="A80" s="18" t="s">
        <v>47</v>
      </c>
      <c r="B80" s="2"/>
      <c r="C80" s="47">
        <v>621162525</v>
      </c>
      <c r="D80" s="20">
        <v>60000</v>
      </c>
      <c r="E80" s="3"/>
      <c r="F80" s="21">
        <f t="shared" si="4"/>
        <v>9.659307763294317E-2</v>
      </c>
      <c r="G80" s="26" t="s">
        <v>106</v>
      </c>
      <c r="H80" s="9">
        <v>8900</v>
      </c>
      <c r="I80" s="24">
        <f t="shared" si="5"/>
        <v>6.7415730337078648</v>
      </c>
      <c r="K80" s="13"/>
    </row>
    <row r="81" spans="1:11" ht="13.5">
      <c r="A81" s="18" t="s">
        <v>48</v>
      </c>
      <c r="B81" s="2"/>
      <c r="C81" s="47">
        <v>349911636</v>
      </c>
      <c r="D81" s="20">
        <v>60000</v>
      </c>
      <c r="E81" s="3"/>
      <c r="F81" s="21">
        <f t="shared" si="4"/>
        <v>0.17147186268478365</v>
      </c>
      <c r="G81" s="26" t="s">
        <v>106</v>
      </c>
      <c r="H81" s="9">
        <v>3059</v>
      </c>
      <c r="I81" s="24">
        <f t="shared" si="5"/>
        <v>19.614253023864009</v>
      </c>
      <c r="K81" s="13"/>
    </row>
    <row r="82" spans="1:11" ht="13.5">
      <c r="A82" s="18" t="s">
        <v>49</v>
      </c>
      <c r="B82" s="2"/>
      <c r="C82" s="47">
        <v>1442353432</v>
      </c>
      <c r="D82" s="20">
        <v>500000</v>
      </c>
      <c r="E82" s="3"/>
      <c r="F82" s="21">
        <f t="shared" si="4"/>
        <v>0.34665567322614449</v>
      </c>
      <c r="G82" s="26" t="s">
        <v>105</v>
      </c>
      <c r="H82" s="9">
        <v>25856</v>
      </c>
      <c r="I82" s="24">
        <f t="shared" si="5"/>
        <v>19.337871287128714</v>
      </c>
      <c r="K82" s="13"/>
    </row>
    <row r="83" spans="1:11" ht="13.5">
      <c r="A83" s="18" t="s">
        <v>15</v>
      </c>
      <c r="B83" s="2"/>
      <c r="C83" s="47">
        <v>1137881072</v>
      </c>
      <c r="D83" s="20">
        <v>168285</v>
      </c>
      <c r="E83" s="3"/>
      <c r="F83" s="21">
        <f t="shared" si="4"/>
        <v>0.14789331164830205</v>
      </c>
      <c r="G83" s="26" t="s">
        <v>101</v>
      </c>
      <c r="H83" s="9">
        <v>17336</v>
      </c>
      <c r="I83" s="24">
        <f t="shared" si="5"/>
        <v>9.7072565759113978</v>
      </c>
      <c r="K83" s="13"/>
    </row>
    <row r="84" spans="1:11" ht="13.5">
      <c r="A84" s="18" t="s">
        <v>16</v>
      </c>
      <c r="B84" s="2"/>
      <c r="C84" s="47">
        <v>517708610</v>
      </c>
      <c r="D84" s="20">
        <v>35100</v>
      </c>
      <c r="E84" s="3"/>
      <c r="F84" s="21">
        <f t="shared" si="4"/>
        <v>6.7798756524447223E-2</v>
      </c>
      <c r="G84" s="26" t="s">
        <v>104</v>
      </c>
      <c r="H84" s="9">
        <v>5825</v>
      </c>
      <c r="I84" s="24">
        <f t="shared" si="5"/>
        <v>6.0257510729613735</v>
      </c>
      <c r="K84" s="13"/>
    </row>
    <row r="85" spans="1:11" ht="13.5">
      <c r="A85" s="18" t="s">
        <v>17</v>
      </c>
      <c r="B85" s="2"/>
      <c r="C85" s="47">
        <v>195185048</v>
      </c>
      <c r="D85" s="20">
        <v>19000</v>
      </c>
      <c r="E85" s="3"/>
      <c r="F85" s="21">
        <f t="shared" si="4"/>
        <v>9.7343521927970633E-2</v>
      </c>
      <c r="G85" s="26" t="s">
        <v>101</v>
      </c>
      <c r="H85" s="9">
        <v>2538</v>
      </c>
      <c r="I85" s="24">
        <f t="shared" si="5"/>
        <v>7.486209613869188</v>
      </c>
      <c r="K85" s="13"/>
    </row>
    <row r="86" spans="1:11" ht="13.5">
      <c r="A86" s="18" t="s">
        <v>18</v>
      </c>
      <c r="B86" s="2"/>
      <c r="C86" s="47">
        <v>368235410</v>
      </c>
      <c r="D86" s="20">
        <v>97740</v>
      </c>
      <c r="E86" s="3"/>
      <c r="F86" s="21">
        <f t="shared" si="4"/>
        <v>0.26542803148670574</v>
      </c>
      <c r="G86" s="26" t="s">
        <v>106</v>
      </c>
      <c r="H86" s="9">
        <v>3839</v>
      </c>
      <c r="I86" s="24">
        <f t="shared" si="5"/>
        <v>25.459755144568899</v>
      </c>
      <c r="K86" s="13"/>
    </row>
    <row r="87" spans="1:11" ht="13.5">
      <c r="A87" s="18" t="s">
        <v>19</v>
      </c>
      <c r="B87" s="2"/>
      <c r="C87" s="47">
        <v>743768156</v>
      </c>
      <c r="D87" s="20">
        <v>479355</v>
      </c>
      <c r="E87" s="3"/>
      <c r="F87" s="21">
        <f t="shared" si="4"/>
        <v>0.6444951913214203</v>
      </c>
      <c r="G87" s="26" t="s">
        <v>103</v>
      </c>
      <c r="H87" s="9">
        <v>14472</v>
      </c>
      <c r="I87" s="24">
        <f t="shared" si="5"/>
        <v>33.122927031509121</v>
      </c>
      <c r="K87" s="13"/>
    </row>
    <row r="88" spans="1:11" ht="13.5">
      <c r="A88" s="18" t="s">
        <v>20</v>
      </c>
      <c r="B88" s="2"/>
      <c r="C88" s="47">
        <v>352603371</v>
      </c>
      <c r="D88" s="20">
        <v>38500</v>
      </c>
      <c r="E88" s="3"/>
      <c r="F88" s="21">
        <f t="shared" si="4"/>
        <v>0.10918783870617051</v>
      </c>
      <c r="G88" s="26" t="s">
        <v>101</v>
      </c>
      <c r="H88" s="9">
        <v>4675</v>
      </c>
      <c r="I88" s="24">
        <f t="shared" si="5"/>
        <v>8.235294117647058</v>
      </c>
      <c r="K88" s="13"/>
    </row>
    <row r="89" spans="1:11" ht="13.5">
      <c r="A89" s="18" t="s">
        <v>21</v>
      </c>
      <c r="B89" s="2"/>
      <c r="C89" s="47">
        <v>555088370</v>
      </c>
      <c r="D89" s="20">
        <v>195802</v>
      </c>
      <c r="E89" s="3"/>
      <c r="F89" s="21">
        <f t="shared" si="4"/>
        <v>0.35274023125362902</v>
      </c>
      <c r="G89" s="26" t="s">
        <v>106</v>
      </c>
      <c r="H89" s="9">
        <v>8990</v>
      </c>
      <c r="I89" s="24">
        <f t="shared" si="5"/>
        <v>21.779977753058954</v>
      </c>
      <c r="K89" s="13"/>
    </row>
    <row r="90" spans="1:11" ht="13.5">
      <c r="A90" s="18" t="s">
        <v>25</v>
      </c>
      <c r="B90" s="2"/>
      <c r="C90" s="47">
        <v>599150542</v>
      </c>
      <c r="D90" s="20">
        <v>267500</v>
      </c>
      <c r="E90" s="3"/>
      <c r="F90" s="21">
        <f t="shared" si="4"/>
        <v>0.44646542270840506</v>
      </c>
      <c r="G90" s="26" t="s">
        <v>105</v>
      </c>
      <c r="H90" s="9">
        <v>9045</v>
      </c>
      <c r="I90" s="24">
        <f t="shared" si="5"/>
        <v>29.574350469872858</v>
      </c>
      <c r="K90" s="13"/>
    </row>
    <row r="91" spans="1:11" ht="13.5">
      <c r="A91" s="18" t="s">
        <v>26</v>
      </c>
      <c r="B91" s="2"/>
      <c r="C91" s="47">
        <v>512056353</v>
      </c>
      <c r="D91" s="20">
        <v>56250</v>
      </c>
      <c r="E91" s="3"/>
      <c r="F91" s="21">
        <f t="shared" si="4"/>
        <v>0.10985119053878821</v>
      </c>
      <c r="G91" s="26" t="s">
        <v>104</v>
      </c>
      <c r="H91" s="9">
        <v>7058</v>
      </c>
      <c r="I91" s="24">
        <f t="shared" si="5"/>
        <v>7.9696797959761971</v>
      </c>
      <c r="K91" s="13"/>
    </row>
    <row r="92" spans="1:11" ht="13.5">
      <c r="A92" s="18" t="s">
        <v>27</v>
      </c>
      <c r="B92" s="2"/>
      <c r="C92" s="47">
        <v>193403274</v>
      </c>
      <c r="D92" s="20">
        <v>5000</v>
      </c>
      <c r="E92" s="3"/>
      <c r="F92" s="21">
        <f t="shared" si="4"/>
        <v>2.5852716433331941E-2</v>
      </c>
      <c r="G92" s="26" t="s">
        <v>101</v>
      </c>
      <c r="H92" s="9">
        <v>2528</v>
      </c>
      <c r="I92" s="24">
        <f t="shared" si="5"/>
        <v>1.9778481012658229</v>
      </c>
      <c r="K92" s="13"/>
    </row>
    <row r="93" spans="1:11" ht="13.5">
      <c r="A93" s="18" t="s">
        <v>28</v>
      </c>
      <c r="B93" s="2"/>
      <c r="C93" s="47">
        <v>205577294</v>
      </c>
      <c r="D93" s="20">
        <v>20000</v>
      </c>
      <c r="E93" s="4"/>
      <c r="F93" s="21">
        <f t="shared" si="4"/>
        <v>9.7287008749127712E-2</v>
      </c>
      <c r="G93" s="26" t="s">
        <v>101</v>
      </c>
      <c r="H93" s="9">
        <v>2979</v>
      </c>
      <c r="I93" s="24">
        <f t="shared" si="5"/>
        <v>6.7136623027861697</v>
      </c>
      <c r="K93" s="13"/>
    </row>
    <row r="94" spans="1:11" ht="13.5">
      <c r="A94" s="18" t="s">
        <v>29</v>
      </c>
      <c r="B94" s="2"/>
      <c r="C94" s="47">
        <v>167719575</v>
      </c>
      <c r="D94" s="20">
        <v>15701</v>
      </c>
      <c r="E94" s="3"/>
      <c r="F94" s="21">
        <f t="shared" si="4"/>
        <v>9.3614594480101676E-2</v>
      </c>
      <c r="G94" s="26" t="s">
        <v>103</v>
      </c>
      <c r="H94" s="9">
        <v>3975</v>
      </c>
      <c r="I94" s="24">
        <f t="shared" si="5"/>
        <v>3.949937106918239</v>
      </c>
      <c r="K94" s="13"/>
    </row>
    <row r="95" spans="1:11" ht="13.5">
      <c r="A95" s="18" t="s">
        <v>30</v>
      </c>
      <c r="B95" s="2"/>
      <c r="C95" s="47">
        <v>354117103</v>
      </c>
      <c r="D95" s="20">
        <v>43000</v>
      </c>
      <c r="E95" s="3"/>
      <c r="F95" s="21">
        <f t="shared" si="4"/>
        <v>0.12142875798913333</v>
      </c>
      <c r="G95" s="26" t="s">
        <v>103</v>
      </c>
      <c r="H95" s="9">
        <v>7912</v>
      </c>
      <c r="I95" s="24">
        <f t="shared" si="5"/>
        <v>5.4347826086956523</v>
      </c>
      <c r="K95" s="13"/>
    </row>
    <row r="96" spans="1:11" ht="13.5">
      <c r="A96" s="18" t="s">
        <v>0</v>
      </c>
      <c r="B96" s="2"/>
      <c r="C96" s="47">
        <v>656619150</v>
      </c>
      <c r="D96" s="20">
        <v>110000</v>
      </c>
      <c r="E96" s="3"/>
      <c r="F96" s="21">
        <f t="shared" si="4"/>
        <v>0.1675248125187942</v>
      </c>
      <c r="G96" s="26" t="s">
        <v>105</v>
      </c>
      <c r="H96" s="9">
        <v>13893</v>
      </c>
      <c r="I96" s="24">
        <f t="shared" si="5"/>
        <v>7.9176563737133812</v>
      </c>
      <c r="K96" s="13"/>
    </row>
    <row r="97" spans="1:11" ht="13.5">
      <c r="A97" s="18" t="s">
        <v>1</v>
      </c>
      <c r="B97" s="2"/>
      <c r="C97" s="47">
        <v>467559476</v>
      </c>
      <c r="D97" s="20">
        <v>100000</v>
      </c>
      <c r="E97" s="3"/>
      <c r="F97" s="21">
        <f t="shared" si="4"/>
        <v>0.21387653364552919</v>
      </c>
      <c r="G97" s="26" t="s">
        <v>103</v>
      </c>
      <c r="H97" s="9">
        <v>7329</v>
      </c>
      <c r="I97" s="24">
        <f t="shared" si="5"/>
        <v>13.644426251876109</v>
      </c>
      <c r="K97" s="13"/>
    </row>
    <row r="98" spans="1:11" ht="13.5">
      <c r="A98" s="18" t="s">
        <v>2</v>
      </c>
      <c r="B98" s="2"/>
      <c r="C98" s="47">
        <v>170174557</v>
      </c>
      <c r="D98" s="20">
        <v>11159</v>
      </c>
      <c r="E98" s="3"/>
      <c r="F98" s="21">
        <f t="shared" si="4"/>
        <v>6.5573844860956507E-2</v>
      </c>
      <c r="G98" s="26" t="s">
        <v>101</v>
      </c>
      <c r="H98" s="9">
        <v>2710</v>
      </c>
      <c r="I98" s="24">
        <f t="shared" si="5"/>
        <v>4.1177121771217715</v>
      </c>
      <c r="K98" s="13"/>
    </row>
    <row r="99" spans="1:11" ht="13.5">
      <c r="A99" s="18" t="s">
        <v>3</v>
      </c>
      <c r="B99" s="2"/>
      <c r="C99" s="47">
        <v>617924597</v>
      </c>
      <c r="D99" s="20">
        <v>179077</v>
      </c>
      <c r="E99" s="3"/>
      <c r="F99" s="21">
        <f t="shared" si="4"/>
        <v>0.28980396778087791</v>
      </c>
      <c r="G99" s="26" t="s">
        <v>107</v>
      </c>
      <c r="H99" s="9">
        <v>9495</v>
      </c>
      <c r="I99" s="24">
        <f t="shared" si="5"/>
        <v>18.860136914165349</v>
      </c>
      <c r="K99" s="13"/>
    </row>
    <row r="100" spans="1:11" ht="13.5">
      <c r="A100" s="18" t="s">
        <v>4</v>
      </c>
      <c r="B100" s="2"/>
      <c r="C100" s="47">
        <v>269031792</v>
      </c>
      <c r="D100" s="20">
        <v>75000</v>
      </c>
      <c r="E100" s="3"/>
      <c r="F100" s="21">
        <f t="shared" si="4"/>
        <v>0.27877746136412013</v>
      </c>
      <c r="G100" s="26" t="s">
        <v>107</v>
      </c>
      <c r="H100" s="9">
        <v>3429</v>
      </c>
      <c r="I100" s="24">
        <f t="shared" si="5"/>
        <v>21.872265966754156</v>
      </c>
      <c r="K100" s="13"/>
    </row>
    <row r="101" spans="1:11" ht="13.5">
      <c r="A101" s="18" t="s">
        <v>5</v>
      </c>
      <c r="B101" s="2"/>
      <c r="C101" s="47">
        <v>498970345</v>
      </c>
      <c r="D101" s="20">
        <v>102950</v>
      </c>
      <c r="E101" s="3"/>
      <c r="F101" s="21">
        <f t="shared" si="4"/>
        <v>0.20632488690284789</v>
      </c>
      <c r="G101" s="26" t="s">
        <v>102</v>
      </c>
      <c r="H101" s="9">
        <v>9924</v>
      </c>
      <c r="I101" s="24">
        <f t="shared" si="5"/>
        <v>10.373841193067312</v>
      </c>
      <c r="K101" s="13"/>
    </row>
    <row r="102" spans="1:11" ht="13.5">
      <c r="A102" s="18" t="s">
        <v>6</v>
      </c>
      <c r="B102" s="2"/>
      <c r="C102" s="47">
        <v>792860007</v>
      </c>
      <c r="D102" s="20">
        <v>163847</v>
      </c>
      <c r="E102" s="3"/>
      <c r="F102" s="21">
        <f t="shared" si="4"/>
        <v>0.20665312735341435</v>
      </c>
      <c r="G102" s="26" t="s">
        <v>106</v>
      </c>
      <c r="H102" s="9">
        <v>8472</v>
      </c>
      <c r="I102" s="24">
        <f>+D102/H102</f>
        <v>19.339825306893296</v>
      </c>
      <c r="K102" s="13"/>
    </row>
    <row r="103" spans="1:11" ht="13.5">
      <c r="A103" s="18" t="s">
        <v>7</v>
      </c>
      <c r="B103" s="2"/>
      <c r="C103" s="47">
        <v>323734634</v>
      </c>
      <c r="D103" s="20">
        <v>92050</v>
      </c>
      <c r="E103" s="3"/>
      <c r="F103" s="21">
        <f t="shared" si="4"/>
        <v>0.28433781972181571</v>
      </c>
      <c r="G103" s="26" t="s">
        <v>107</v>
      </c>
      <c r="H103" s="9">
        <v>3127</v>
      </c>
      <c r="I103" s="24">
        <f>+D103/H103</f>
        <v>29.437160217460825</v>
      </c>
      <c r="K103" s="13"/>
    </row>
    <row r="104" spans="1:11" ht="13.5">
      <c r="A104" s="18" t="s">
        <v>8</v>
      </c>
      <c r="B104" s="2"/>
      <c r="C104" s="47">
        <v>403672375</v>
      </c>
      <c r="D104" s="20">
        <v>118125</v>
      </c>
      <c r="E104" s="3"/>
      <c r="F104" s="21">
        <f t="shared" si="4"/>
        <v>0.29262591972016916</v>
      </c>
      <c r="G104" s="26" t="s">
        <v>107</v>
      </c>
      <c r="H104" s="9">
        <v>3392</v>
      </c>
      <c r="I104" s="24">
        <f>+D104/H104</f>
        <v>34.824587264150942</v>
      </c>
      <c r="K104" s="13"/>
    </row>
    <row r="105" spans="1:11">
      <c r="A105" s="39"/>
      <c r="B105" s="4"/>
      <c r="C105" s="40"/>
      <c r="D105" s="4"/>
      <c r="E105" s="4"/>
      <c r="F105" s="21"/>
      <c r="G105" s="26"/>
      <c r="H105" s="9"/>
      <c r="I105" s="41"/>
    </row>
    <row r="106" spans="1:11" ht="15">
      <c r="A106" s="42" t="s">
        <v>118</v>
      </c>
      <c r="B106" s="43"/>
      <c r="C106" s="44">
        <f>SUM(C6:C104)</f>
        <v>44235012246</v>
      </c>
      <c r="D106" s="44">
        <f>SUM(D6:D104)</f>
        <v>9476547</v>
      </c>
      <c r="E106" s="43"/>
      <c r="F106" s="21">
        <f>+(D106/C106)*1000</f>
        <v>0.2142318159040846</v>
      </c>
      <c r="G106" s="45"/>
      <c r="H106" s="46">
        <f>SUM(H6:H104)</f>
        <v>660960</v>
      </c>
      <c r="I106" s="24">
        <f>+D106/H106</f>
        <v>14.337549927378358</v>
      </c>
    </row>
    <row r="108" spans="1:11">
      <c r="A108" t="s">
        <v>119</v>
      </c>
    </row>
  </sheetData>
  <phoneticPr fontId="4" type="noConversion"/>
  <printOptions gridLines="1"/>
  <pageMargins left="0.75" right="0.75" top="0.4" bottom="0.85" header="0.5" footer="0.5"/>
  <pageSetup scale="95" orientation="portrait" r:id="rId1"/>
  <headerFooter alignWithMargins="0">
    <oddFooter>&amp;LPrepared by Scott Dermont - State Library of Iowa&amp;RPage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State Library of Iowa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Margaret Noon</cp:lastModifiedBy>
  <cp:lastPrinted>2009-01-14T22:25:52Z</cp:lastPrinted>
  <dcterms:created xsi:type="dcterms:W3CDTF">2003-11-04T20:38:56Z</dcterms:created>
  <dcterms:modified xsi:type="dcterms:W3CDTF">2009-08-24T16:52:45Z</dcterms:modified>
</cp:coreProperties>
</file>