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80" windowWidth="14400" windowHeight="10812" tabRatio="768" activeTab="1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<sst xmlns="http://schemas.openxmlformats.org/spreadsheetml/2006/main" count="982" uniqueCount="101">
  <si>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</si>
  <si>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</si>
  <si>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</si>
  <si>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</si>
  <si>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</si>
  <si>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</si>
  <si>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</si>
  <si>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</si>
  <si>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</si>
  <si>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</si>
  <si>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</si>
  <si>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</si>
  <si>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</si>
  <si>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</si>
  <si>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</si>
  <si>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</si>
  <si>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</si>
  <si>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</si>
  <si>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</si>
  <si>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</si>
  <si>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</si>
  <si>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</si>
  <si>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</si>
  <si>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</si>
  <si>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</si>
  <si>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</si>
  <si>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</si>
  <si>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</si>
  <si>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</si>
  <si>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</si>
  <si>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</si>
  <si>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</si>
  <si>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</si>
  <si>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</si>
  <si>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</si>
  <si>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</si>
  <si>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</si>
  <si>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</si>
  <si>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</si>
  <si>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</si>
  <si>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</si>
  <si>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</si>
  <si>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</si>
  <si>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</si>
  <si>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</si>
  <si>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</si>
  <si>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</si>
  <si>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</si>
  <si>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</si>
  <si>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</si>
  <si>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</si>
  <si>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</si>
  <si>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</si>
  <si>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</si>
  <si>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</si>
  <si>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</si>
  <si>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</si>
  <si>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</si>
  <si>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</si>
  <si>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</si>
  <si>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</si>
  <si>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</si>
  <si>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</si>
  <si>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</si>
  <si>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</si>
  <si>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</si>
  <si>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</si>
  <si>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</si>
  <si>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</si>
  <si>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</si>
  <si>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</si>
  <si>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</si>
  <si>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EXOTIC POULTRY***</t>
  </si>
  <si>
    <t>***Bantams, etc.</t>
  </si>
  <si>
    <t># of CVIs</t>
  </si>
  <si>
    <t>Total CVIs</t>
  </si>
  <si>
    <t>2016 Poultry Imported to Iowa</t>
  </si>
  <si>
    <t>Karla Crawford and Katie Hyde</t>
  </si>
  <si>
    <t>PHEASANTS</t>
  </si>
  <si>
    <t>QUAIL</t>
  </si>
  <si>
    <t>King Vulture</t>
  </si>
  <si>
    <t>Parrot</t>
  </si>
  <si>
    <t>1 Canary, 9 Finches, 4 Peacocks, 2 Ducks</t>
  </si>
  <si>
    <t>Conuers</t>
  </si>
  <si>
    <t>Osprey</t>
  </si>
  <si>
    <t>Conures</t>
  </si>
  <si>
    <t>Trumpeter Swans</t>
  </si>
  <si>
    <t>Japanese Macaque</t>
  </si>
  <si>
    <t>Missouri</t>
  </si>
  <si>
    <t>Blue Gold Macaw</t>
  </si>
  <si>
    <t>Golfer Cockatoo</t>
  </si>
  <si>
    <t>Orange Cheek Finch</t>
  </si>
  <si>
    <t>Parakeets</t>
  </si>
  <si>
    <t>Quaker parrot</t>
  </si>
  <si>
    <t>Zebra Finches</t>
  </si>
  <si>
    <t>207 Pigeons, 2 Finches</t>
  </si>
  <si>
    <t>See Below</t>
  </si>
  <si>
    <t>Parrots</t>
  </si>
  <si>
    <t>Conure</t>
  </si>
  <si>
    <t>1 Bald Eagle, 1 Red Tailed Hawk, 1 American Kestrel, 1 Great Horned Owl</t>
  </si>
  <si>
    <t>Trumpeter Swan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</si>
</sst>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" fillId="0" borderId="11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153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11</xdr:col>
      <xdr:colOff>19050</xdr:colOff>
      <xdr:row>4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19050" y="1304925"/>
          <a:ext cx="7534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E16" sqref="E16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76</v>
      </c>
      <c r="H1" s="2" t="s">
        <v>58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36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26"/>
      <c r="O5" s="9">
        <f aca="true" t="shared" si="6" ref="O5:O36">N5</f>
        <v>0</v>
      </c>
      <c r="P5" s="20"/>
    </row>
    <row r="6" spans="1:16" ht="18" customHeight="1">
      <c r="A6" s="9" t="s">
        <v>5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26"/>
      <c r="O6" s="9">
        <f t="shared" si="6"/>
        <v>0</v>
      </c>
      <c r="P6" s="20"/>
    </row>
    <row r="7" spans="1:16" ht="18" customHeight="1">
      <c r="A7" s="9" t="s">
        <v>6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26"/>
      <c r="O7" s="9">
        <f t="shared" si="6"/>
        <v>0</v>
      </c>
      <c r="P7" s="20"/>
    </row>
    <row r="8" spans="1:16" ht="18" customHeight="1">
      <c r="A8" s="9" t="s">
        <v>7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26"/>
      <c r="O8" s="9">
        <f t="shared" si="6"/>
        <v>0</v>
      </c>
      <c r="P8" s="20"/>
    </row>
    <row r="9" spans="1:16" ht="18" customHeight="1">
      <c r="A9" s="9" t="s">
        <v>8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26"/>
      <c r="O9" s="9">
        <f t="shared" si="6"/>
        <v>0</v>
      </c>
      <c r="P9" s="20"/>
    </row>
    <row r="10" spans="1:16" ht="18" customHeight="1">
      <c r="A10" s="9" t="s">
        <v>9</v>
      </c>
      <c r="B10" s="14"/>
      <c r="C10" s="9">
        <f t="shared" si="0"/>
        <v>0</v>
      </c>
      <c r="D10" s="15">
        <f>191540</f>
        <v>191540</v>
      </c>
      <c r="E10" s="9">
        <f t="shared" si="1"/>
        <v>191540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26"/>
      <c r="O10" s="9">
        <f t="shared" si="6"/>
        <v>0</v>
      </c>
      <c r="P10" s="20"/>
    </row>
    <row r="11" spans="1:16" ht="18" customHeight="1">
      <c r="A11" s="9" t="s">
        <v>10</v>
      </c>
      <c r="B11" s="14"/>
      <c r="C11" s="9">
        <f t="shared" si="0"/>
        <v>0</v>
      </c>
      <c r="D11" s="15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26"/>
      <c r="O11" s="9">
        <f t="shared" si="6"/>
        <v>0</v>
      </c>
      <c r="P11" s="20"/>
    </row>
    <row r="12" spans="1:16" ht="18" customHeight="1">
      <c r="A12" s="9" t="s">
        <v>11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26"/>
      <c r="O12" s="9">
        <f t="shared" si="6"/>
        <v>0</v>
      </c>
      <c r="P12" s="20"/>
    </row>
    <row r="13" spans="1:16" ht="18" customHeight="1">
      <c r="A13" s="9" t="s">
        <v>12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26"/>
      <c r="O13" s="9">
        <f t="shared" si="6"/>
        <v>0</v>
      </c>
      <c r="P13" s="20"/>
    </row>
    <row r="14" spans="1:16" ht="18" customHeight="1">
      <c r="A14" s="9" t="s">
        <v>13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26"/>
      <c r="O14" s="9">
        <f t="shared" si="6"/>
        <v>0</v>
      </c>
      <c r="P14" s="20"/>
    </row>
    <row r="15" spans="1:16" ht="18" customHeight="1">
      <c r="A15" s="9" t="s">
        <v>14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26"/>
      <c r="O15" s="9">
        <f t="shared" si="6"/>
        <v>0</v>
      </c>
      <c r="P15" s="20"/>
    </row>
    <row r="16" spans="1:16" ht="18" customHeight="1">
      <c r="A16" s="9" t="s">
        <v>15</v>
      </c>
      <c r="B16" s="14"/>
      <c r="C16" s="9">
        <f t="shared" si="0"/>
        <v>0</v>
      </c>
      <c r="D16" s="15">
        <v>270520</v>
      </c>
      <c r="E16" s="9">
        <f t="shared" si="1"/>
        <v>270520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26"/>
      <c r="O16" s="9">
        <f t="shared" si="6"/>
        <v>0</v>
      </c>
      <c r="P16" s="20"/>
    </row>
    <row r="17" spans="1:16" ht="18" customHeight="1">
      <c r="A17" s="9" t="s">
        <v>16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26"/>
      <c r="O17" s="9">
        <f t="shared" si="6"/>
        <v>0</v>
      </c>
      <c r="P17" s="20"/>
    </row>
    <row r="18" spans="1:16" ht="18" customHeight="1">
      <c r="A18" s="9" t="s">
        <v>17</v>
      </c>
      <c r="B18" s="14"/>
      <c r="C18" s="9">
        <f t="shared" si="0"/>
        <v>0</v>
      </c>
      <c r="D18" s="15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26"/>
      <c r="O18" s="9">
        <f t="shared" si="6"/>
        <v>0</v>
      </c>
      <c r="P18" s="20"/>
    </row>
    <row r="19" spans="1:16" ht="18" customHeight="1">
      <c r="A19" s="9" t="s">
        <v>18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26"/>
      <c r="O19" s="9">
        <f t="shared" si="6"/>
        <v>0</v>
      </c>
      <c r="P19" s="20"/>
    </row>
    <row r="20" spans="1:16" ht="18" customHeight="1">
      <c r="A20" s="9" t="s">
        <v>19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26"/>
      <c r="O20" s="9">
        <f t="shared" si="6"/>
        <v>0</v>
      </c>
      <c r="P20" s="20"/>
    </row>
    <row r="21" spans="1:16" ht="18" customHeight="1">
      <c r="A21" s="9" t="s">
        <v>20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26"/>
      <c r="O21" s="9">
        <f t="shared" si="6"/>
        <v>0</v>
      </c>
      <c r="P21" s="20"/>
    </row>
    <row r="22" spans="1:16" ht="18" customHeight="1">
      <c r="A22" s="9" t="s">
        <v>21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26"/>
      <c r="O22" s="9">
        <f t="shared" si="6"/>
        <v>0</v>
      </c>
      <c r="P22" s="20"/>
    </row>
    <row r="23" spans="1:16" ht="18" customHeight="1">
      <c r="A23" s="9" t="s">
        <v>22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26"/>
      <c r="O23" s="9">
        <f t="shared" si="6"/>
        <v>0</v>
      </c>
      <c r="P23" s="20"/>
    </row>
    <row r="24" spans="1:16" ht="18" customHeight="1">
      <c r="A24" s="9" t="s">
        <v>23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26"/>
      <c r="O24" s="9">
        <f t="shared" si="6"/>
        <v>0</v>
      </c>
      <c r="P24" s="20"/>
    </row>
    <row r="25" spans="1:16" ht="18" customHeight="1">
      <c r="A25" s="9" t="s">
        <v>24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26"/>
      <c r="O25" s="9">
        <f t="shared" si="6"/>
        <v>0</v>
      </c>
      <c r="P25" s="20"/>
    </row>
    <row r="26" spans="1:16" ht="18" customHeight="1">
      <c r="A26" s="9" t="s">
        <v>25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26"/>
      <c r="O26" s="9">
        <f t="shared" si="6"/>
        <v>0</v>
      </c>
      <c r="P26" s="20"/>
    </row>
    <row r="27" spans="1:16" ht="18" customHeight="1">
      <c r="A27" s="9" t="s">
        <v>26</v>
      </c>
      <c r="B27" s="14">
        <v>184000</v>
      </c>
      <c r="C27" s="9">
        <f t="shared" si="0"/>
        <v>184000</v>
      </c>
      <c r="D27" s="15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26"/>
      <c r="O27" s="9">
        <f t="shared" si="6"/>
        <v>0</v>
      </c>
      <c r="P27" s="20"/>
    </row>
    <row r="28" spans="1:16" ht="18" customHeight="1">
      <c r="A28" s="9" t="s">
        <v>27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26"/>
      <c r="O28" s="9">
        <f t="shared" si="6"/>
        <v>0</v>
      </c>
      <c r="P28" s="20"/>
    </row>
    <row r="29" spans="1:16" ht="18" customHeight="1">
      <c r="A29" s="9" t="s">
        <v>28</v>
      </c>
      <c r="B29" s="14">
        <f>1000</f>
        <v>1000</v>
      </c>
      <c r="C29" s="9">
        <f t="shared" si="0"/>
        <v>1000</v>
      </c>
      <c r="D29" s="15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26"/>
      <c r="O29" s="9">
        <f t="shared" si="6"/>
        <v>0</v>
      </c>
      <c r="P29" s="20"/>
    </row>
    <row r="30" spans="1:16" ht="18" customHeight="1">
      <c r="A30" s="9" t="s">
        <v>29</v>
      </c>
      <c r="B30" s="14"/>
      <c r="C30" s="9">
        <f t="shared" si="0"/>
        <v>0</v>
      </c>
      <c r="D30" s="15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26"/>
      <c r="O30" s="9">
        <f t="shared" si="6"/>
        <v>0</v>
      </c>
      <c r="P30" s="20"/>
    </row>
    <row r="31" spans="1:16" ht="18" customHeight="1">
      <c r="A31" s="9" t="s">
        <v>30</v>
      </c>
      <c r="B31" s="14"/>
      <c r="C31" s="9">
        <f t="shared" si="0"/>
        <v>0</v>
      </c>
      <c r="D31" s="15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26"/>
      <c r="O31" s="9">
        <f t="shared" si="6"/>
        <v>0</v>
      </c>
      <c r="P31" s="20"/>
    </row>
    <row r="32" spans="1:16" ht="18" customHeight="1">
      <c r="A32" s="9" t="s">
        <v>31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26"/>
      <c r="O32" s="9">
        <f t="shared" si="6"/>
        <v>0</v>
      </c>
      <c r="P32" s="20"/>
    </row>
    <row r="33" spans="1:16" ht="18" customHeight="1">
      <c r="A33" s="9" t="s">
        <v>32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26"/>
      <c r="O33" s="9">
        <f t="shared" si="6"/>
        <v>0</v>
      </c>
      <c r="P33" s="20"/>
    </row>
    <row r="34" spans="1:16" ht="18" customHeight="1">
      <c r="A34" s="9" t="s">
        <v>33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26"/>
      <c r="O34" s="9">
        <f t="shared" si="6"/>
        <v>0</v>
      </c>
      <c r="P34" s="20"/>
    </row>
    <row r="35" spans="1:16" ht="18" customHeight="1">
      <c r="A35" s="9" t="s">
        <v>34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26"/>
      <c r="O35" s="9">
        <f t="shared" si="6"/>
        <v>0</v>
      </c>
      <c r="P35" s="20"/>
    </row>
    <row r="36" spans="1:16" ht="18" customHeight="1">
      <c r="A36" s="9" t="s">
        <v>35</v>
      </c>
      <c r="B36" s="14">
        <v>38160</v>
      </c>
      <c r="C36" s="9">
        <f t="shared" si="0"/>
        <v>38160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26"/>
      <c r="O36" s="9">
        <f t="shared" si="6"/>
        <v>0</v>
      </c>
      <c r="P36" s="20"/>
    </row>
    <row r="37" spans="1:16" ht="18" customHeight="1">
      <c r="A37" s="9" t="s">
        <v>36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26"/>
      <c r="O37" s="9">
        <f aca="true" t="shared" si="13" ref="O37:O54">N37</f>
        <v>0</v>
      </c>
      <c r="P37" s="20"/>
    </row>
    <row r="38" spans="1:16" ht="18" customHeight="1">
      <c r="A38" s="9" t="s">
        <v>37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26"/>
      <c r="O38" s="9">
        <f t="shared" si="13"/>
        <v>0</v>
      </c>
      <c r="P38" s="20"/>
    </row>
    <row r="39" spans="1:16" ht="18" customHeight="1">
      <c r="A39" s="9" t="s">
        <v>38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26"/>
      <c r="O39" s="9">
        <f t="shared" si="13"/>
        <v>0</v>
      </c>
      <c r="P39" s="20"/>
    </row>
    <row r="40" spans="1:16" ht="18" customHeight="1">
      <c r="A40" s="9" t="s">
        <v>39</v>
      </c>
      <c r="B40" s="14"/>
      <c r="C40" s="9">
        <f t="shared" si="7"/>
        <v>0</v>
      </c>
      <c r="D40" s="15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26"/>
      <c r="O40" s="9">
        <f t="shared" si="13"/>
        <v>0</v>
      </c>
      <c r="P40" s="20"/>
    </row>
    <row r="41" spans="1:16" ht="18" customHeight="1">
      <c r="A41" s="9" t="s">
        <v>40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26"/>
      <c r="O41" s="9">
        <f t="shared" si="13"/>
        <v>0</v>
      </c>
      <c r="P41" s="20"/>
    </row>
    <row r="42" spans="1:16" ht="18" customHeight="1">
      <c r="A42" s="9" t="s">
        <v>41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26"/>
      <c r="O42" s="9">
        <f t="shared" si="13"/>
        <v>0</v>
      </c>
      <c r="P42" s="20"/>
    </row>
    <row r="43" spans="1:16" ht="18" customHeight="1">
      <c r="A43" s="9" t="s">
        <v>42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26"/>
      <c r="O43" s="9">
        <f t="shared" si="13"/>
        <v>0</v>
      </c>
      <c r="P43" s="20"/>
    </row>
    <row r="44" spans="1:16" ht="18" customHeight="1">
      <c r="A44" s="9" t="s">
        <v>43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26"/>
      <c r="O44" s="9">
        <f t="shared" si="13"/>
        <v>0</v>
      </c>
      <c r="P44" s="20"/>
    </row>
    <row r="45" spans="1:16" ht="18" customHeight="1">
      <c r="A45" s="9" t="s">
        <v>44</v>
      </c>
      <c r="B45" s="14"/>
      <c r="C45" s="9">
        <f t="shared" si="7"/>
        <v>0</v>
      </c>
      <c r="D45" s="15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26"/>
      <c r="O45" s="9">
        <f t="shared" si="13"/>
        <v>0</v>
      </c>
      <c r="P45" s="20"/>
    </row>
    <row r="46" spans="1:16" ht="18" customHeight="1">
      <c r="A46" s="9" t="s">
        <v>45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26"/>
      <c r="O46" s="9">
        <f t="shared" si="13"/>
        <v>0</v>
      </c>
      <c r="P46" s="20"/>
    </row>
    <row r="47" spans="1:16" ht="18" customHeight="1">
      <c r="A47" s="9" t="s">
        <v>46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26"/>
      <c r="O47" s="9">
        <f t="shared" si="13"/>
        <v>0</v>
      </c>
      <c r="P47" s="20"/>
    </row>
    <row r="48" spans="1:18" ht="18" customHeight="1">
      <c r="A48" s="9" t="s">
        <v>47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26"/>
      <c r="O48" s="9">
        <f t="shared" si="13"/>
        <v>0</v>
      </c>
      <c r="P48" s="20"/>
      <c r="Q48" s="4"/>
      <c r="R48" s="4"/>
    </row>
    <row r="49" spans="1:16" ht="18" customHeight="1">
      <c r="A49" s="9" t="s">
        <v>48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26"/>
      <c r="O49" s="9">
        <f t="shared" si="13"/>
        <v>0</v>
      </c>
      <c r="P49" s="20"/>
    </row>
    <row r="50" spans="1:16" ht="18" customHeight="1">
      <c r="A50" s="9" t="s">
        <v>49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26"/>
      <c r="O50" s="9">
        <f t="shared" si="13"/>
        <v>0</v>
      </c>
      <c r="P50" s="20"/>
    </row>
    <row r="51" spans="1:16" ht="18" customHeight="1">
      <c r="A51" s="9" t="s">
        <v>50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26"/>
      <c r="O51" s="9">
        <f t="shared" si="13"/>
        <v>0</v>
      </c>
      <c r="P51" s="20"/>
    </row>
    <row r="52" spans="1:16" ht="18" customHeight="1">
      <c r="A52" s="9" t="s">
        <v>51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26"/>
      <c r="O52" s="9">
        <f t="shared" si="13"/>
        <v>0</v>
      </c>
      <c r="P52" s="20"/>
    </row>
    <row r="53" spans="1:16" ht="18" customHeight="1">
      <c r="A53" s="9" t="s">
        <v>52</v>
      </c>
      <c r="B53" s="14"/>
      <c r="C53" s="9">
        <f t="shared" si="7"/>
        <v>0</v>
      </c>
      <c r="D53" s="15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26"/>
      <c r="O53" s="9">
        <f t="shared" si="13"/>
        <v>0</v>
      </c>
      <c r="P53" s="20"/>
    </row>
    <row r="54" spans="1:16" ht="18" customHeight="1" thickBot="1">
      <c r="A54" s="10" t="s">
        <v>53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26"/>
      <c r="O54" s="9">
        <f t="shared" si="13"/>
        <v>0</v>
      </c>
      <c r="P54" s="22"/>
    </row>
    <row r="55" spans="1:16" ht="18" customHeight="1" thickBot="1" thickTop="1">
      <c r="A55" s="11" t="s">
        <v>54</v>
      </c>
      <c r="B55" s="11">
        <f>SUM(B5:B54)</f>
        <v>223160</v>
      </c>
      <c r="C55" s="11"/>
      <c r="D55" s="11">
        <f>SUM(D5:D54)</f>
        <v>462060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223160</v>
      </c>
      <c r="D57" s="11"/>
      <c r="E57" s="11">
        <f>D55</f>
        <v>462060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0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:18" s="4" customFormat="1" ht="18" customHeight="1">
      <c r="A62" s="4" t="s">
        <v>57</v>
      </c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7" sqref="E37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5" width="9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8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8" customHeight="1">
      <c r="A7" s="9" t="s">
        <v>6</v>
      </c>
      <c r="B7" s="14"/>
      <c r="C7" s="9">
        <f>September!C7+B7</f>
        <v>12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8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8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8" customHeight="1">
      <c r="A10" s="9" t="s">
        <v>9</v>
      </c>
      <c r="B10" s="14"/>
      <c r="C10" s="9">
        <f>September!C10+B10</f>
        <v>130990</v>
      </c>
      <c r="D10" s="15">
        <v>111900</v>
      </c>
      <c r="E10" s="9">
        <f>September!E10+D10</f>
        <v>1226817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8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0</v>
      </c>
      <c r="P11" s="20"/>
    </row>
    <row r="12" spans="1:16" ht="18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8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8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>
        <v>1</v>
      </c>
      <c r="K14" s="9">
        <f>September!K14+J14</f>
        <v>17</v>
      </c>
      <c r="L14" s="19"/>
      <c r="M14" s="9">
        <f>September!M14+L14</f>
        <v>0</v>
      </c>
      <c r="N14" s="26"/>
      <c r="O14" s="9">
        <f>September!O14+N14</f>
        <v>0</v>
      </c>
      <c r="P14" s="20" t="s">
        <v>98</v>
      </c>
    </row>
    <row r="15" spans="1:16" ht="18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8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270520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8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8" customHeight="1">
      <c r="A18" s="9" t="s">
        <v>17</v>
      </c>
      <c r="B18" s="14"/>
      <c r="C18" s="9">
        <f>September!C18+B18</f>
        <v>281165</v>
      </c>
      <c r="D18" s="15"/>
      <c r="E18" s="9">
        <f>September!E18+D18</f>
        <v>125</v>
      </c>
      <c r="F18" s="16"/>
      <c r="G18" s="9">
        <f>September!G18+F18</f>
        <v>1125</v>
      </c>
      <c r="H18" s="17"/>
      <c r="I18" s="9">
        <f>September!I18+H18</f>
        <v>0</v>
      </c>
      <c r="J18" s="18"/>
      <c r="K18" s="9">
        <f>September!K18+J18</f>
        <v>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8" customHeight="1">
      <c r="A19" s="9" t="s">
        <v>18</v>
      </c>
      <c r="B19" s="14"/>
      <c r="C19" s="9">
        <f>September!C19+B19</f>
        <v>49000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8" customHeight="1">
      <c r="A20" s="9" t="s">
        <v>19</v>
      </c>
      <c r="B20" s="14">
        <v>600</v>
      </c>
      <c r="C20" s="9">
        <f>September!C20+B20</f>
        <v>600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8" customHeight="1">
      <c r="A21" s="9" t="s">
        <v>20</v>
      </c>
      <c r="B21" s="14"/>
      <c r="C21" s="9">
        <f>September!C21+B21</f>
        <v>23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8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8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8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0</v>
      </c>
      <c r="P24" s="20"/>
    </row>
    <row r="25" spans="1:16" ht="18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8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8" customHeight="1">
      <c r="A27" s="9" t="s">
        <v>26</v>
      </c>
      <c r="B27" s="14">
        <v>185000</v>
      </c>
      <c r="C27" s="9">
        <f>September!C27+B27</f>
        <v>369000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0</v>
      </c>
      <c r="J27" s="18">
        <v>4</v>
      </c>
      <c r="K27" s="9">
        <f>September!K27+J27</f>
        <v>5</v>
      </c>
      <c r="L27" s="19"/>
      <c r="M27" s="9">
        <f>September!M27+L27</f>
        <v>0</v>
      </c>
      <c r="N27" s="26"/>
      <c r="O27" s="9">
        <f>September!O27+N27</f>
        <v>0</v>
      </c>
      <c r="P27" s="30" t="s">
        <v>99</v>
      </c>
    </row>
    <row r="28" spans="1:16" ht="18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30"/>
    </row>
    <row r="29" spans="1:16" ht="18" customHeight="1">
      <c r="A29" s="9" t="s">
        <v>28</v>
      </c>
      <c r="B29" s="14"/>
      <c r="C29" s="9">
        <f>September!C29+B29</f>
        <v>1351</v>
      </c>
      <c r="D29" s="15"/>
      <c r="E29" s="9">
        <f>September!E29+D29</f>
        <v>0</v>
      </c>
      <c r="F29" s="16"/>
      <c r="G29" s="9">
        <f>September!G29+F29</f>
        <v>4</v>
      </c>
      <c r="H29" s="17"/>
      <c r="I29" s="9">
        <f>September!I29+H29</f>
        <v>198</v>
      </c>
      <c r="J29" s="18">
        <v>4</v>
      </c>
      <c r="K29" s="9">
        <f>September!K29+J29</f>
        <v>47</v>
      </c>
      <c r="L29" s="19"/>
      <c r="M29" s="9">
        <f>September!M29+L29</f>
        <v>0</v>
      </c>
      <c r="N29" s="26"/>
      <c r="O29" s="9">
        <f>September!O29+N29</f>
        <v>0</v>
      </c>
      <c r="P29" s="30" t="s">
        <v>100</v>
      </c>
    </row>
    <row r="30" spans="1:16" ht="18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8" customHeight="1">
      <c r="A31" s="9" t="s">
        <v>30</v>
      </c>
      <c r="B31" s="14"/>
      <c r="C31" s="9">
        <f>September!C31+B31</f>
        <v>18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1</v>
      </c>
      <c r="L31" s="19"/>
      <c r="M31" s="9">
        <f>September!M31+L31</f>
        <v>0</v>
      </c>
      <c r="N31" s="26"/>
      <c r="O31" s="9">
        <f>September!O31+N31</f>
        <v>0</v>
      </c>
      <c r="P31" s="20"/>
    </row>
    <row r="32" spans="1:16" ht="18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8" customHeight="1">
      <c r="A33" s="9" t="s">
        <v>32</v>
      </c>
      <c r="B33" s="14"/>
      <c r="C33" s="9">
        <f>September!C33+B33</f>
        <v>10</v>
      </c>
      <c r="D33" s="15"/>
      <c r="E33" s="9">
        <f>September!E33+D33</f>
        <v>15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8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8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8" customHeight="1">
      <c r="A36" s="9" t="s">
        <v>35</v>
      </c>
      <c r="B36" s="14"/>
      <c r="C36" s="9">
        <f>September!C36+B36</f>
        <v>38160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8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8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35602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8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8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8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0</v>
      </c>
      <c r="P41" s="20"/>
    </row>
    <row r="42" spans="1:16" ht="18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8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8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8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0</v>
      </c>
      <c r="P45" s="20"/>
    </row>
    <row r="46" spans="1:16" ht="18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0</v>
      </c>
      <c r="P46" s="20"/>
    </row>
    <row r="47" spans="1:16" ht="18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0</v>
      </c>
      <c r="P47" s="20"/>
    </row>
    <row r="48" spans="1:16" ht="18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8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8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8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8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8" customHeight="1">
      <c r="A53" s="9" t="s">
        <v>52</v>
      </c>
      <c r="B53" s="14"/>
      <c r="C53" s="9">
        <f>September!C53+B53</f>
        <v>0</v>
      </c>
      <c r="D53" s="15"/>
      <c r="E53" s="9">
        <f>September!E53+D53</f>
        <v>0</v>
      </c>
      <c r="F53" s="16">
        <v>1070</v>
      </c>
      <c r="G53" s="9">
        <f>September!G53+F53</f>
        <v>4070</v>
      </c>
      <c r="H53" s="17"/>
      <c r="I53" s="9">
        <f>September!I53+H53</f>
        <v>0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0</v>
      </c>
      <c r="P53" s="20"/>
    </row>
    <row r="54" spans="1:16" ht="18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185600</v>
      </c>
      <c r="C55" s="11"/>
      <c r="D55" s="11">
        <f>SUM(D5:D54)</f>
        <v>111900</v>
      </c>
      <c r="E55" s="11"/>
      <c r="F55" s="11">
        <f>SUM(F5:F54)</f>
        <v>1070</v>
      </c>
      <c r="G55" s="11"/>
      <c r="H55" s="11">
        <f>SUM(H5:H54)</f>
        <v>0</v>
      </c>
      <c r="I55" s="11"/>
      <c r="J55" s="11">
        <f>SUM(J5:J54)</f>
        <v>9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870329</v>
      </c>
      <c r="D57" s="11"/>
      <c r="E57" s="11">
        <f>September!E57+D55</f>
        <v>1555379</v>
      </c>
      <c r="F57" s="11"/>
      <c r="G57" s="11">
        <f>September!G57+F55</f>
        <v>5199</v>
      </c>
      <c r="H57" s="11"/>
      <c r="I57" s="11">
        <f>September!I57+H55</f>
        <v>198</v>
      </c>
      <c r="J57" s="11"/>
      <c r="K57" s="11">
        <f>September!K57+J55</f>
        <v>70</v>
      </c>
      <c r="L57" s="11"/>
      <c r="M57" s="11">
        <f>September!M57+L55</f>
        <v>0</v>
      </c>
      <c r="N57" s="11"/>
      <c r="O57" s="11">
        <f>September!O57+N55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57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A58" sqref="A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8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8" customHeight="1">
      <c r="A7" s="9" t="s">
        <v>6</v>
      </c>
      <c r="B7" s="14"/>
      <c r="C7" s="9">
        <f>October!C7+B7</f>
        <v>12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8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8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8" customHeight="1">
      <c r="A10" s="9" t="s">
        <v>9</v>
      </c>
      <c r="B10" s="14">
        <v>43120</v>
      </c>
      <c r="C10" s="9">
        <f>October!C10+B10</f>
        <v>174110</v>
      </c>
      <c r="D10" s="15">
        <v>149550</v>
      </c>
      <c r="E10" s="9">
        <f>October!E10+D10</f>
        <v>1376367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8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0</v>
      </c>
      <c r="P11" s="20"/>
    </row>
    <row r="12" spans="1:16" ht="18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8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8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17</v>
      </c>
      <c r="L14" s="19"/>
      <c r="M14" s="9">
        <f>October!M14+L14</f>
        <v>0</v>
      </c>
      <c r="N14" s="26"/>
      <c r="O14" s="9">
        <f>October!O14+N14</f>
        <v>0</v>
      </c>
      <c r="P14" s="20"/>
    </row>
    <row r="15" spans="1:16" ht="18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8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270520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8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8" customHeight="1">
      <c r="A18" s="9" t="s">
        <v>17</v>
      </c>
      <c r="B18" s="14">
        <v>1535</v>
      </c>
      <c r="C18" s="9">
        <f>October!C18+B18</f>
        <v>282700</v>
      </c>
      <c r="D18" s="15"/>
      <c r="E18" s="9">
        <f>October!E18+D18</f>
        <v>125</v>
      </c>
      <c r="F18" s="16"/>
      <c r="G18" s="9">
        <f>October!G18+F18</f>
        <v>1125</v>
      </c>
      <c r="H18" s="17"/>
      <c r="I18" s="9">
        <f>October!I18+H18</f>
        <v>0</v>
      </c>
      <c r="J18" s="18"/>
      <c r="K18" s="9">
        <f>October!K18+J18</f>
        <v>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8" customHeight="1">
      <c r="A19" s="9" t="s">
        <v>18</v>
      </c>
      <c r="B19" s="14"/>
      <c r="C19" s="9">
        <f>October!C19+B19</f>
        <v>49000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8" customHeight="1">
      <c r="A20" s="9" t="s">
        <v>19</v>
      </c>
      <c r="B20" s="14"/>
      <c r="C20" s="9">
        <f>October!C20+B20</f>
        <v>600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8" customHeight="1">
      <c r="A21" s="9" t="s">
        <v>20</v>
      </c>
      <c r="B21" s="14"/>
      <c r="C21" s="9">
        <f>October!C21+B21</f>
        <v>23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8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8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8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0</v>
      </c>
      <c r="P24" s="20"/>
    </row>
    <row r="25" spans="1:16" ht="18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8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8" customHeight="1">
      <c r="A27" s="9" t="s">
        <v>26</v>
      </c>
      <c r="B27" s="14"/>
      <c r="C27" s="9">
        <f>October!C27+B27</f>
        <v>369000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0</v>
      </c>
      <c r="J27" s="18"/>
      <c r="K27" s="9">
        <f>October!K27+J27</f>
        <v>5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8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8" customHeight="1">
      <c r="A29" s="9" t="s">
        <v>28</v>
      </c>
      <c r="B29" s="14"/>
      <c r="C29" s="9">
        <f>October!C29+B29</f>
        <v>1351</v>
      </c>
      <c r="D29" s="15"/>
      <c r="E29" s="9">
        <f>October!E29+D29</f>
        <v>0</v>
      </c>
      <c r="F29" s="16"/>
      <c r="G29" s="9">
        <f>October!G29+F29</f>
        <v>4</v>
      </c>
      <c r="H29" s="17"/>
      <c r="I29" s="9">
        <f>October!I29+H29</f>
        <v>198</v>
      </c>
      <c r="J29" s="18"/>
      <c r="K29" s="9">
        <f>October!K29+J29</f>
        <v>47</v>
      </c>
      <c r="L29" s="19"/>
      <c r="M29" s="9">
        <f>October!M29+L29</f>
        <v>0</v>
      </c>
      <c r="N29" s="26"/>
      <c r="O29" s="9">
        <f>October!O29+N29</f>
        <v>0</v>
      </c>
      <c r="P29" s="20"/>
    </row>
    <row r="30" spans="1:16" ht="18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8" customHeight="1">
      <c r="A31" s="9" t="s">
        <v>30</v>
      </c>
      <c r="B31" s="14"/>
      <c r="C31" s="9">
        <f>October!C31+B31</f>
        <v>18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1</v>
      </c>
      <c r="L31" s="19"/>
      <c r="M31" s="9">
        <f>October!M31+L31</f>
        <v>0</v>
      </c>
      <c r="N31" s="26"/>
      <c r="O31" s="9">
        <f>October!O31+N31</f>
        <v>0</v>
      </c>
      <c r="P31" s="20"/>
    </row>
    <row r="32" spans="1:16" ht="18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8" customHeight="1">
      <c r="A33" s="9" t="s">
        <v>32</v>
      </c>
      <c r="B33" s="14"/>
      <c r="C33" s="9">
        <f>October!C33+B33</f>
        <v>10</v>
      </c>
      <c r="D33" s="15"/>
      <c r="E33" s="9">
        <f>October!E33+D33</f>
        <v>15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8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8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8" customHeight="1">
      <c r="A36" s="9" t="s">
        <v>35</v>
      </c>
      <c r="B36" s="14"/>
      <c r="C36" s="9">
        <f>October!C36+B36</f>
        <v>38160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8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8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35602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8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>
        <v>3</v>
      </c>
      <c r="K39" s="9">
        <v>1</v>
      </c>
      <c r="L39" s="19"/>
      <c r="M39" s="9">
        <f>October!M39+L39</f>
        <v>0</v>
      </c>
      <c r="N39" s="26"/>
      <c r="O39" s="9">
        <f>October!O39+N39</f>
        <v>0</v>
      </c>
      <c r="P39" s="20" t="s">
        <v>86</v>
      </c>
    </row>
    <row r="40" spans="1:16" ht="18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8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0</v>
      </c>
      <c r="P41" s="20"/>
    </row>
    <row r="42" spans="1:16" ht="18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8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8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8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0</v>
      </c>
      <c r="P45" s="20"/>
    </row>
    <row r="46" spans="1:16" ht="18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0</v>
      </c>
      <c r="P46" s="20"/>
    </row>
    <row r="47" spans="1:16" ht="18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0</v>
      </c>
      <c r="P47" s="20"/>
    </row>
    <row r="48" spans="1:16" ht="18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8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8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>
        <v>2</v>
      </c>
      <c r="K50" s="9">
        <v>1</v>
      </c>
      <c r="L50" s="19"/>
      <c r="M50" s="9">
        <f>October!M50+L50</f>
        <v>0</v>
      </c>
      <c r="N50" s="26"/>
      <c r="O50" s="9">
        <f>October!O50+N50</f>
        <v>0</v>
      </c>
      <c r="P50" s="20" t="s">
        <v>87</v>
      </c>
    </row>
    <row r="51" spans="1:16" ht="18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8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8" customHeight="1">
      <c r="A53" s="9" t="s">
        <v>52</v>
      </c>
      <c r="B53" s="14"/>
      <c r="C53" s="9">
        <f>October!C53+B53</f>
        <v>0</v>
      </c>
      <c r="D53" s="15"/>
      <c r="E53" s="9">
        <f>October!E53+D53</f>
        <v>0</v>
      </c>
      <c r="F53" s="16">
        <v>2293</v>
      </c>
      <c r="G53" s="9">
        <f>October!G53+F53</f>
        <v>6363</v>
      </c>
      <c r="H53" s="17"/>
      <c r="I53" s="9">
        <f>October!I53+H53</f>
        <v>0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0</v>
      </c>
      <c r="P53" s="20"/>
    </row>
    <row r="54" spans="1:16" ht="18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44655</v>
      </c>
      <c r="C55" s="11"/>
      <c r="D55" s="11">
        <f>SUM(D5:D54)</f>
        <v>149550</v>
      </c>
      <c r="E55" s="11"/>
      <c r="F55" s="11">
        <f>SUM(F5:F54)</f>
        <v>2293</v>
      </c>
      <c r="G55" s="11"/>
      <c r="H55" s="11">
        <f>SUM(H5:H54)</f>
        <v>0</v>
      </c>
      <c r="I55" s="11"/>
      <c r="J55" s="11">
        <f>SUM(J5:J54)</f>
        <v>5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914984</v>
      </c>
      <c r="D57" s="11"/>
      <c r="E57" s="11">
        <f>October!E57+D55</f>
        <v>1704929</v>
      </c>
      <c r="F57" s="11"/>
      <c r="G57" s="11">
        <f>October!G57+F55</f>
        <v>7492</v>
      </c>
      <c r="H57" s="11"/>
      <c r="I57" s="11">
        <f>October!I57+H55</f>
        <v>198</v>
      </c>
      <c r="J57" s="11"/>
      <c r="K57" s="11">
        <f>October!K57+J55</f>
        <v>75</v>
      </c>
      <c r="L57" s="11"/>
      <c r="M57" s="11">
        <f>October!M57+L55</f>
        <v>0</v>
      </c>
      <c r="N57" s="11"/>
      <c r="O57" s="11">
        <f>October!O57+N55</f>
        <v>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8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8" customHeight="1">
      <c r="A7" s="9" t="s">
        <v>6</v>
      </c>
      <c r="B7" s="14"/>
      <c r="C7" s="9">
        <f>November!C7+B7</f>
        <v>12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8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8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8" customHeight="1">
      <c r="A10" s="9" t="s">
        <v>9</v>
      </c>
      <c r="B10" s="14">
        <v>34240</v>
      </c>
      <c r="C10" s="9">
        <f>November!C10+B10</f>
        <v>208350</v>
      </c>
      <c r="D10" s="15">
        <v>108000</v>
      </c>
      <c r="E10" s="9">
        <f>November!E10+D10</f>
        <v>1484367</v>
      </c>
      <c r="F10" s="16"/>
      <c r="G10" s="9">
        <f>November!G10+F10</f>
        <v>0</v>
      </c>
      <c r="H10" s="17"/>
      <c r="I10" s="9">
        <f>November!I10+H10</f>
        <v>0</v>
      </c>
      <c r="J10" s="18">
        <v>209</v>
      </c>
      <c r="K10" s="9">
        <v>4</v>
      </c>
      <c r="L10" s="19"/>
      <c r="M10" s="9">
        <f>November!M10+L10</f>
        <v>0</v>
      </c>
      <c r="N10" s="26"/>
      <c r="O10" s="9">
        <f>November!O10+N10</f>
        <v>0</v>
      </c>
      <c r="P10" s="20" t="s">
        <v>95</v>
      </c>
    </row>
    <row r="11" spans="1:16" ht="18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0</v>
      </c>
      <c r="P11" s="20"/>
    </row>
    <row r="12" spans="1:16" ht="18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8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8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17</v>
      </c>
      <c r="L14" s="19"/>
      <c r="M14" s="9">
        <f>November!M14+L14</f>
        <v>0</v>
      </c>
      <c r="N14" s="26"/>
      <c r="O14" s="9">
        <f>November!O14+N14</f>
        <v>0</v>
      </c>
      <c r="P14" s="20"/>
    </row>
    <row r="15" spans="1:16" ht="18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8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270520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8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8" customHeight="1">
      <c r="A18" s="9" t="s">
        <v>17</v>
      </c>
      <c r="B18" s="14">
        <v>414020</v>
      </c>
      <c r="C18" s="9">
        <f>November!C18+B18</f>
        <v>696720</v>
      </c>
      <c r="D18" s="15"/>
      <c r="E18" s="9">
        <f>November!E18+D18</f>
        <v>125</v>
      </c>
      <c r="F18" s="16"/>
      <c r="G18" s="9">
        <f>November!G18+F18</f>
        <v>1125</v>
      </c>
      <c r="H18" s="17"/>
      <c r="I18" s="9">
        <f>November!I18+H18</f>
        <v>0</v>
      </c>
      <c r="J18" s="18"/>
      <c r="K18" s="9">
        <f>November!K18+J18</f>
        <v>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8" customHeight="1">
      <c r="A19" s="9" t="s">
        <v>18</v>
      </c>
      <c r="B19" s="14"/>
      <c r="C19" s="9">
        <f>November!C19+B19</f>
        <v>49000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8" customHeight="1">
      <c r="A20" s="9" t="s">
        <v>19</v>
      </c>
      <c r="B20" s="14"/>
      <c r="C20" s="9">
        <f>November!C20+B20</f>
        <v>600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8" customHeight="1">
      <c r="A21" s="9" t="s">
        <v>20</v>
      </c>
      <c r="B21" s="14"/>
      <c r="C21" s="9">
        <f>November!C21+B21</f>
        <v>23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8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8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8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0</v>
      </c>
      <c r="P24" s="20"/>
    </row>
    <row r="25" spans="1:16" ht="18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8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8" customHeight="1">
      <c r="A27" s="9" t="s">
        <v>26</v>
      </c>
      <c r="B27" s="14"/>
      <c r="C27" s="9">
        <f>November!C27+B27</f>
        <v>369000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0</v>
      </c>
      <c r="J27" s="18"/>
      <c r="K27" s="9">
        <f>November!K27+J27</f>
        <v>5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8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8" customHeight="1">
      <c r="A29" s="9" t="s">
        <v>28</v>
      </c>
      <c r="B29" s="14"/>
      <c r="C29" s="9">
        <f>November!C29+B29</f>
        <v>1351</v>
      </c>
      <c r="D29" s="15"/>
      <c r="E29" s="9">
        <f>November!E29+D29</f>
        <v>0</v>
      </c>
      <c r="F29" s="16"/>
      <c r="G29" s="9">
        <f>November!G29+F29</f>
        <v>4</v>
      </c>
      <c r="H29" s="17"/>
      <c r="I29" s="9">
        <f>November!I29+H29</f>
        <v>198</v>
      </c>
      <c r="J29" s="18">
        <v>42</v>
      </c>
      <c r="K29" s="9">
        <f>November!K29+J29</f>
        <v>89</v>
      </c>
      <c r="L29" s="19"/>
      <c r="M29" s="9">
        <f>November!M29+L29</f>
        <v>0</v>
      </c>
      <c r="N29" s="26"/>
      <c r="O29" s="9">
        <f>November!O29+N29</f>
        <v>0</v>
      </c>
      <c r="P29" s="20" t="s">
        <v>96</v>
      </c>
    </row>
    <row r="30" spans="1:16" ht="18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8" customHeight="1">
      <c r="A31" s="9" t="s">
        <v>30</v>
      </c>
      <c r="B31" s="14"/>
      <c r="C31" s="9">
        <f>November!C31+B31</f>
        <v>18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1</v>
      </c>
      <c r="L31" s="19"/>
      <c r="M31" s="9">
        <f>November!M31+L31</f>
        <v>0</v>
      </c>
      <c r="N31" s="26"/>
      <c r="O31" s="9">
        <f>November!O31+N31</f>
        <v>0</v>
      </c>
      <c r="P31" s="20"/>
    </row>
    <row r="32" spans="1:16" ht="18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8" customHeight="1">
      <c r="A33" s="9" t="s">
        <v>32</v>
      </c>
      <c r="B33" s="14"/>
      <c r="C33" s="9">
        <f>November!C33+B33</f>
        <v>10</v>
      </c>
      <c r="D33" s="15"/>
      <c r="E33" s="9">
        <f>November!E33+D33</f>
        <v>15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8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8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8" customHeight="1">
      <c r="A36" s="9" t="s">
        <v>35</v>
      </c>
      <c r="B36" s="14"/>
      <c r="C36" s="9">
        <f>November!C36+B36</f>
        <v>38160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8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8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35602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8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1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8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8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0</v>
      </c>
      <c r="P41" s="20"/>
    </row>
    <row r="42" spans="1:16" ht="18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8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8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8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0</v>
      </c>
      <c r="P45" s="20"/>
    </row>
    <row r="46" spans="1:16" ht="18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0</v>
      </c>
      <c r="P46" s="20"/>
    </row>
    <row r="47" spans="1:16" ht="18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0</v>
      </c>
      <c r="P47" s="20"/>
    </row>
    <row r="48" spans="1:16" ht="18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8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8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1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8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8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8" customHeight="1">
      <c r="A53" s="9" t="s">
        <v>52</v>
      </c>
      <c r="B53" s="14"/>
      <c r="C53" s="9">
        <f>November!C53+B53</f>
        <v>0</v>
      </c>
      <c r="D53" s="15"/>
      <c r="E53" s="9">
        <f>November!E53+D53</f>
        <v>0</v>
      </c>
      <c r="F53" s="16"/>
      <c r="G53" s="9">
        <f>November!G53+F53</f>
        <v>6363</v>
      </c>
      <c r="H53" s="17"/>
      <c r="I53" s="9">
        <f>November!I53+H53</f>
        <v>0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0</v>
      </c>
      <c r="P53" s="20"/>
    </row>
    <row r="54" spans="1:16" ht="18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448260</v>
      </c>
      <c r="C55" s="11"/>
      <c r="D55" s="11">
        <f>SUM(D5:D54)</f>
        <v>108000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251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1363244</v>
      </c>
      <c r="D57" s="11"/>
      <c r="E57" s="11">
        <f>November!E57+D55</f>
        <v>1812929</v>
      </c>
      <c r="F57" s="11"/>
      <c r="G57" s="11">
        <f>November!G57+F55</f>
        <v>7492</v>
      </c>
      <c r="H57" s="11"/>
      <c r="I57" s="11">
        <f>November!I57+H55</f>
        <v>198</v>
      </c>
      <c r="J57" s="11"/>
      <c r="K57" s="11">
        <f>November!K57+J55</f>
        <v>326</v>
      </c>
      <c r="L57" s="11"/>
      <c r="M57" s="11">
        <f>November!M57+L55</f>
        <v>0</v>
      </c>
      <c r="N57" s="11"/>
      <c r="O57" s="11">
        <f>November!O57+N55</f>
        <v>0</v>
      </c>
    </row>
    <row r="58" ht="18" customHeight="1" thickTop="1"/>
    <row r="59" spans="1:4" ht="18" customHeight="1">
      <c r="A59" s="31" t="s">
        <v>88</v>
      </c>
      <c r="B59" s="32" t="s">
        <v>89</v>
      </c>
      <c r="C59" s="32">
        <v>1</v>
      </c>
      <c r="D59" s="32">
        <v>1</v>
      </c>
    </row>
    <row r="60" spans="1:4" ht="18" customHeight="1">
      <c r="A60" s="31"/>
      <c r="B60" s="31" t="s">
        <v>90</v>
      </c>
      <c r="C60" s="31">
        <v>1</v>
      </c>
      <c r="D60" s="31">
        <v>1</v>
      </c>
    </row>
    <row r="61" spans="1:4" ht="18" customHeight="1">
      <c r="A61" s="31"/>
      <c r="B61" s="31" t="s">
        <v>91</v>
      </c>
      <c r="C61" s="31">
        <v>1</v>
      </c>
      <c r="D61" s="31">
        <v>6</v>
      </c>
    </row>
    <row r="62" spans="1:4" ht="18" customHeight="1">
      <c r="A62" s="31"/>
      <c r="B62" s="31" t="s">
        <v>92</v>
      </c>
      <c r="C62" s="31">
        <v>1</v>
      </c>
      <c r="D62" s="31">
        <v>25</v>
      </c>
    </row>
    <row r="63" spans="1:4" ht="18" customHeight="1">
      <c r="A63" s="31"/>
      <c r="B63" s="31" t="s">
        <v>93</v>
      </c>
      <c r="C63" s="31">
        <v>1</v>
      </c>
      <c r="D63" s="31">
        <v>2</v>
      </c>
    </row>
    <row r="64" spans="1:4" ht="18" customHeight="1">
      <c r="A64" s="31"/>
      <c r="B64" s="31" t="s">
        <v>94</v>
      </c>
      <c r="C64" s="31">
        <v>1</v>
      </c>
      <c r="D64" s="31">
        <v>7</v>
      </c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12" activePane="bottomLeft" state="frozen"/>
      <selection pane="topLeft" activeCell="A1" sqref="A1"/>
      <selection pane="bottomLeft" activeCell="K18" sqref="K18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59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8" customHeight="1">
      <c r="A5" s="9" t="s">
        <v>4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8" customHeight="1">
      <c r="A6" s="9" t="s">
        <v>5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8" customHeight="1">
      <c r="A7" s="9" t="s">
        <v>6</v>
      </c>
      <c r="B7" s="14"/>
      <c r="C7" s="9">
        <f>January!C7+B7</f>
        <v>0</v>
      </c>
      <c r="D7" s="15"/>
      <c r="E7" s="9">
        <f>January!E7+D7</f>
        <v>0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8" customHeight="1">
      <c r="A8" s="9" t="s">
        <v>7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8" customHeight="1">
      <c r="A9" s="9" t="s">
        <v>8</v>
      </c>
      <c r="B9" s="14"/>
      <c r="C9" s="9">
        <f>January!C9+B9</f>
        <v>0</v>
      </c>
      <c r="D9" s="15"/>
      <c r="E9" s="9">
        <f>January!E9+D9</f>
        <v>0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8" customHeight="1">
      <c r="A10" s="9" t="s">
        <v>9</v>
      </c>
      <c r="B10" s="14"/>
      <c r="C10" s="9">
        <f>January!C10+B10</f>
        <v>0</v>
      </c>
      <c r="D10" s="15"/>
      <c r="E10" s="9">
        <f>January!E10+D10</f>
        <v>191540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8" customHeight="1">
      <c r="A11" s="9" t="s">
        <v>10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8" customHeight="1">
      <c r="A12" s="9" t="s">
        <v>11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8" customHeight="1">
      <c r="A13" s="9" t="s">
        <v>12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8" customHeight="1">
      <c r="A14" s="9" t="s">
        <v>13</v>
      </c>
      <c r="B14" s="14"/>
      <c r="C14" s="9">
        <f>January!C14+B14</f>
        <v>0</v>
      </c>
      <c r="D14" s="15"/>
      <c r="E14" s="9">
        <f>January!E14+D14</f>
        <v>0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8" customHeight="1">
      <c r="A15" s="9" t="s">
        <v>14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8" customHeight="1">
      <c r="A16" s="9" t="s">
        <v>15</v>
      </c>
      <c r="B16" s="14"/>
      <c r="C16" s="9">
        <f>January!C16+B16</f>
        <v>0</v>
      </c>
      <c r="D16" s="15"/>
      <c r="E16" s="9">
        <f>January!E16+D16</f>
        <v>270520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8" customHeight="1">
      <c r="A17" s="9" t="s">
        <v>16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8" customHeight="1">
      <c r="A18" s="9" t="s">
        <v>17</v>
      </c>
      <c r="B18" s="14">
        <v>112000</v>
      </c>
      <c r="C18" s="9">
        <f>January!C18+B18</f>
        <v>112000</v>
      </c>
      <c r="D18" s="15"/>
      <c r="E18" s="9">
        <f>January!E18+D18</f>
        <v>0</v>
      </c>
      <c r="F18" s="16">
        <v>300</v>
      </c>
      <c r="G18" s="9">
        <f>January!G18+F18</f>
        <v>300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8" customHeight="1">
      <c r="A19" s="9" t="s">
        <v>18</v>
      </c>
      <c r="B19" s="14"/>
      <c r="C19" s="9">
        <f>January!C19+B19</f>
        <v>0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8" customHeight="1">
      <c r="A20" s="9" t="s">
        <v>19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8" customHeight="1">
      <c r="A21" s="9" t="s">
        <v>20</v>
      </c>
      <c r="B21" s="14"/>
      <c r="C21" s="9">
        <f>January!C21+B21</f>
        <v>0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8" customHeight="1">
      <c r="A22" s="9" t="s">
        <v>21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8" customHeight="1">
      <c r="A23" s="9" t="s">
        <v>22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8" customHeight="1">
      <c r="A24" s="9" t="s">
        <v>23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0</v>
      </c>
      <c r="P24" s="20"/>
    </row>
    <row r="25" spans="1:16" ht="18" customHeight="1">
      <c r="A25" s="9" t="s">
        <v>24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8" customHeight="1">
      <c r="A26" s="9" t="s">
        <v>25</v>
      </c>
      <c r="B26" s="14"/>
      <c r="C26" s="9">
        <f>January!C26+B26</f>
        <v>0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8" customHeight="1">
      <c r="A27" s="9" t="s">
        <v>26</v>
      </c>
      <c r="B27" s="14"/>
      <c r="C27" s="9">
        <f>January!C27+B27</f>
        <v>184000</v>
      </c>
      <c r="D27" s="15"/>
      <c r="E27" s="9">
        <f>January!E27+D27</f>
        <v>0</v>
      </c>
      <c r="F27" s="16"/>
      <c r="G27" s="9">
        <f>January!G27+F27</f>
        <v>0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8" customHeight="1">
      <c r="A28" s="9" t="s">
        <v>27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8" customHeight="1">
      <c r="A29" s="9" t="s">
        <v>28</v>
      </c>
      <c r="B29" s="14"/>
      <c r="C29" s="9">
        <f>January!C29+B29</f>
        <v>1000</v>
      </c>
      <c r="D29" s="15"/>
      <c r="E29" s="9">
        <f>January!E29+D29</f>
        <v>0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8" customHeight="1">
      <c r="A30" s="9" t="s">
        <v>29</v>
      </c>
      <c r="B30" s="14"/>
      <c r="C30" s="9">
        <f>January!C30+B30</f>
        <v>0</v>
      </c>
      <c r="D30" s="15"/>
      <c r="E30" s="9">
        <f>January!E30+D30</f>
        <v>0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8" customHeight="1">
      <c r="A31" s="9" t="s">
        <v>30</v>
      </c>
      <c r="B31" s="14"/>
      <c r="C31" s="9">
        <f>January!C31+B31</f>
        <v>0</v>
      </c>
      <c r="D31" s="15"/>
      <c r="E31" s="9">
        <f>January!E31+D31</f>
        <v>0</v>
      </c>
      <c r="F31" s="16"/>
      <c r="G31" s="9">
        <f>January!G31+F31</f>
        <v>0</v>
      </c>
      <c r="H31" s="17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0</v>
      </c>
      <c r="P31" s="20"/>
    </row>
    <row r="32" spans="1:16" ht="18" customHeight="1">
      <c r="A32" s="9" t="s">
        <v>31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8" customHeight="1">
      <c r="A33" s="9" t="s">
        <v>32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8" customHeight="1">
      <c r="A34" s="9" t="s">
        <v>33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8" customHeight="1">
      <c r="A35" s="9" t="s">
        <v>34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8" customHeight="1">
      <c r="A36" s="9" t="s">
        <v>35</v>
      </c>
      <c r="B36" s="14"/>
      <c r="C36" s="9">
        <f>January!C36+B36</f>
        <v>38160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8" customHeight="1">
      <c r="A37" s="9" t="s">
        <v>36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8" customHeight="1">
      <c r="A38" s="9" t="s">
        <v>37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8" customHeight="1">
      <c r="A39" s="9" t="s">
        <v>38</v>
      </c>
      <c r="B39" s="14"/>
      <c r="C39" s="9">
        <f>January!C39+B39</f>
        <v>0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8" customHeight="1">
      <c r="A40" s="9" t="s">
        <v>39</v>
      </c>
      <c r="B40" s="14"/>
      <c r="C40" s="9">
        <f>January!C40+B40</f>
        <v>0</v>
      </c>
      <c r="D40" s="15"/>
      <c r="E40" s="9">
        <f>January!E40+D40</f>
        <v>0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8" customHeight="1">
      <c r="A41" s="9" t="s">
        <v>40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8" customHeight="1">
      <c r="A42" s="9" t="s">
        <v>41</v>
      </c>
      <c r="B42" s="14"/>
      <c r="C42" s="9">
        <f>January!C42+B42</f>
        <v>0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8" customHeight="1">
      <c r="A43" s="9" t="s">
        <v>42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8" customHeight="1">
      <c r="A44" s="9" t="s">
        <v>43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8" customHeight="1">
      <c r="A45" s="9" t="s">
        <v>44</v>
      </c>
      <c r="B45" s="14"/>
      <c r="C45" s="9">
        <f>January!C45+B45</f>
        <v>0</v>
      </c>
      <c r="D45" s="15"/>
      <c r="E45" s="9">
        <f>January!E45+D45</f>
        <v>0</v>
      </c>
      <c r="F45" s="16"/>
      <c r="G45" s="9">
        <f>January!G45+F45</f>
        <v>0</v>
      </c>
      <c r="H45" s="17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8" customHeight="1">
      <c r="A46" s="9" t="s">
        <v>45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8" customHeight="1">
      <c r="A47" s="9" t="s">
        <v>46</v>
      </c>
      <c r="B47" s="14"/>
      <c r="C47" s="9">
        <f>January!C47+B47</f>
        <v>0</v>
      </c>
      <c r="D47" s="15"/>
      <c r="E47" s="9">
        <f>January!E47+D47</f>
        <v>0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8" customHeight="1">
      <c r="A48" s="9" t="s">
        <v>47</v>
      </c>
      <c r="B48" s="14"/>
      <c r="C48" s="9">
        <f>January!C48+B48</f>
        <v>0</v>
      </c>
      <c r="D48" s="15"/>
      <c r="E48" s="9">
        <f>January!E48+D48</f>
        <v>0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8" customHeight="1">
      <c r="A49" s="9" t="s">
        <v>48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8" customHeight="1">
      <c r="A50" s="9" t="s">
        <v>49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8" customHeight="1">
      <c r="A51" s="9" t="s">
        <v>50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8" customHeight="1">
      <c r="A52" s="9" t="s">
        <v>51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8" customHeight="1">
      <c r="A53" s="9" t="s">
        <v>52</v>
      </c>
      <c r="B53" s="14"/>
      <c r="C53" s="9">
        <f>January!C53+B53</f>
        <v>0</v>
      </c>
      <c r="D53" s="15"/>
      <c r="E53" s="9">
        <f>January!E53+D53</f>
        <v>0</v>
      </c>
      <c r="F53" s="16"/>
      <c r="G53" s="9">
        <f>E53</f>
        <v>0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8" customHeight="1" thickBot="1">
      <c r="A54" s="10" t="s">
        <v>53</v>
      </c>
      <c r="B54" s="14"/>
      <c r="C54" s="9">
        <f>January!C54+B54</f>
        <v>0</v>
      </c>
      <c r="D54" s="15"/>
      <c r="E54" s="9">
        <f>January!E54+D54</f>
        <v>0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112000</v>
      </c>
      <c r="C55" s="11"/>
      <c r="D55" s="11">
        <f>SUM(D5:D54)</f>
        <v>0</v>
      </c>
      <c r="E55" s="11"/>
      <c r="F55" s="11">
        <f>SUM(F5:F54)</f>
        <v>300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335160</v>
      </c>
      <c r="D57" s="11"/>
      <c r="E57" s="11">
        <f>January!E57+D55</f>
        <v>462060</v>
      </c>
      <c r="F57" s="11"/>
      <c r="G57" s="11">
        <f>January!G57+F55</f>
        <v>300</v>
      </c>
      <c r="H57" s="11"/>
      <c r="I57" s="11">
        <f>January!I57+H55</f>
        <v>0</v>
      </c>
      <c r="J57" s="11"/>
      <c r="K57" s="11">
        <f>January!K57+J55</f>
        <v>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3" sqref="F33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60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8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8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8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8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8" customHeight="1">
      <c r="A10" s="9" t="s">
        <v>9</v>
      </c>
      <c r="B10" s="14"/>
      <c r="C10" s="9">
        <f>February!C10+B10</f>
        <v>0</v>
      </c>
      <c r="D10" s="15">
        <v>140052</v>
      </c>
      <c r="E10" s="9">
        <f>February!E10+D10</f>
        <v>331592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8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8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8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8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8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8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270520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8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8" customHeight="1">
      <c r="A18" s="9" t="s">
        <v>17</v>
      </c>
      <c r="B18" s="14"/>
      <c r="C18" s="9">
        <f>February!C18+B18</f>
        <v>112000</v>
      </c>
      <c r="D18" s="15"/>
      <c r="E18" s="9">
        <f>February!E18+D18</f>
        <v>0</v>
      </c>
      <c r="F18" s="16">
        <v>74</v>
      </c>
      <c r="G18" s="9">
        <f>February!G18+F18</f>
        <v>374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8" customHeight="1">
      <c r="A19" s="9" t="s">
        <v>18</v>
      </c>
      <c r="B19" s="14"/>
      <c r="C19" s="9">
        <f>February!C19+B19</f>
        <v>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8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8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8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8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8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0</v>
      </c>
      <c r="P24" s="20"/>
    </row>
    <row r="25" spans="1:16" ht="18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8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8" customHeight="1">
      <c r="A27" s="9" t="s">
        <v>26</v>
      </c>
      <c r="B27" s="14"/>
      <c r="C27" s="9">
        <f>February!C27+B27</f>
        <v>184000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8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8" customHeight="1">
      <c r="A29" s="9" t="s">
        <v>28</v>
      </c>
      <c r="B29" s="14"/>
      <c r="C29" s="9">
        <f>February!C29+B29</f>
        <v>1000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8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8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0</v>
      </c>
      <c r="P31" s="20"/>
    </row>
    <row r="32" spans="1:16" ht="18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8" customHeight="1">
      <c r="A33" s="9" t="s">
        <v>32</v>
      </c>
      <c r="B33" s="14"/>
      <c r="C33" s="9">
        <f>February!C33+B33</f>
        <v>0</v>
      </c>
      <c r="D33" s="15">
        <v>15</v>
      </c>
      <c r="E33" s="9">
        <f>February!E33+D33</f>
        <v>15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8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8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8" customHeight="1">
      <c r="A36" s="9" t="s">
        <v>35</v>
      </c>
      <c r="B36" s="14"/>
      <c r="C36" s="9">
        <f>February!C36+B36</f>
        <v>38160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8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8" customHeight="1">
      <c r="A38" s="9" t="s">
        <v>37</v>
      </c>
      <c r="B38" s="14"/>
      <c r="C38" s="9">
        <f>February!C38+B38</f>
        <v>0</v>
      </c>
      <c r="D38" s="15">
        <v>35602</v>
      </c>
      <c r="E38" s="9">
        <f>February!E38+D38</f>
        <v>35602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8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8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8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/>
      <c r="O41" s="9">
        <f>February!O41+N41</f>
        <v>0</v>
      </c>
      <c r="P41" s="20"/>
    </row>
    <row r="42" spans="1:16" ht="18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20"/>
    </row>
    <row r="43" spans="1:16" ht="18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20"/>
    </row>
    <row r="44" spans="1:16" ht="18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20"/>
    </row>
    <row r="45" spans="1:16" ht="18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20"/>
    </row>
    <row r="46" spans="1:16" ht="18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/>
      <c r="O46" s="9">
        <f>February!O46+N46</f>
        <v>0</v>
      </c>
      <c r="P46" s="20"/>
    </row>
    <row r="47" spans="1:16" ht="18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8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8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8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8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8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8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>
        <v>3000</v>
      </c>
      <c r="G53" s="9">
        <f>February!G53+F53</f>
        <v>3000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8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175669</v>
      </c>
      <c r="E55" s="11"/>
      <c r="F55" s="11">
        <f>SUM(F5:F54)</f>
        <v>3074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335160</v>
      </c>
      <c r="D57" s="11"/>
      <c r="E57" s="11">
        <f>February!E57+D55</f>
        <v>637729</v>
      </c>
      <c r="F57" s="11"/>
      <c r="G57" s="11">
        <f>February!G57+F55</f>
        <v>3374</v>
      </c>
      <c r="H57" s="11"/>
      <c r="I57" s="11">
        <f>February!I57+H55</f>
        <v>0</v>
      </c>
      <c r="J57" s="11"/>
      <c r="K57" s="11">
        <f>February!K57+J55</f>
        <v>0</v>
      </c>
      <c r="L57" s="11"/>
      <c r="M57" s="11">
        <f>February!M57+L55</f>
        <v>0</v>
      </c>
      <c r="N57" s="11"/>
      <c r="O57" s="11">
        <f>February!O57+N55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57</v>
      </c>
    </row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T62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76</v>
      </c>
      <c r="H1" s="2" t="s">
        <v>61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42.7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8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8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8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8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8" customHeight="1">
      <c r="A10" s="9" t="s">
        <v>9</v>
      </c>
      <c r="B10" s="14">
        <v>42500</v>
      </c>
      <c r="C10" s="9">
        <f>March!C10+B10</f>
        <v>42500</v>
      </c>
      <c r="D10" s="15">
        <v>106800</v>
      </c>
      <c r="E10" s="9">
        <f>March!E10+D10</f>
        <v>438392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8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8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8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8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8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8" customHeight="1">
      <c r="A16" s="9" t="s">
        <v>15</v>
      </c>
      <c r="B16" s="14"/>
      <c r="C16" s="9">
        <f>March!C16+B16</f>
        <v>0</v>
      </c>
      <c r="D16" s="15"/>
      <c r="E16" s="9">
        <f>March!E16+D16</f>
        <v>270520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8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8" customHeight="1">
      <c r="A18" s="9" t="s">
        <v>17</v>
      </c>
      <c r="B18" s="14">
        <f>25920+2880+17280+16920+5760+22320+23040+10800+3000+15480+1080+11520+1080</f>
        <v>157080</v>
      </c>
      <c r="C18" s="9">
        <f>March!C18+B18</f>
        <v>269080</v>
      </c>
      <c r="D18" s="15"/>
      <c r="E18" s="9">
        <f>March!E18+D18</f>
        <v>0</v>
      </c>
      <c r="F18" s="16">
        <f>40+240+300+30</f>
        <v>610</v>
      </c>
      <c r="G18" s="9">
        <f>March!G18+F18</f>
        <v>984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8" customHeight="1">
      <c r="A19" s="9" t="s">
        <v>18</v>
      </c>
      <c r="B19" s="14"/>
      <c r="C19" s="9">
        <f>March!C19+B19</f>
        <v>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8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8" customHeight="1">
      <c r="A21" s="9" t="s">
        <v>20</v>
      </c>
      <c r="B21" s="14">
        <v>23</v>
      </c>
      <c r="C21" s="9">
        <f>March!C21+B21</f>
        <v>23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8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8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8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0</v>
      </c>
      <c r="P24" s="20"/>
    </row>
    <row r="25" spans="1:16" ht="18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8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8" customHeight="1">
      <c r="A27" s="9" t="s">
        <v>26</v>
      </c>
      <c r="B27" s="14"/>
      <c r="C27" s="9">
        <f>March!C27+B27</f>
        <v>184000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8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8" customHeight="1">
      <c r="A29" s="9" t="s">
        <v>28</v>
      </c>
      <c r="B29" s="14"/>
      <c r="C29" s="9">
        <f>March!C29+B29</f>
        <v>1000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>
        <v>1</v>
      </c>
      <c r="K29" s="9">
        <f>March!K29+J29</f>
        <v>1</v>
      </c>
      <c r="L29" s="19"/>
      <c r="M29" s="9">
        <f>March!M29+L29</f>
        <v>0</v>
      </c>
      <c r="N29" s="26"/>
      <c r="O29" s="9">
        <f>March!O29+N29</f>
        <v>0</v>
      </c>
      <c r="P29" s="20" t="s">
        <v>80</v>
      </c>
    </row>
    <row r="30" spans="1:16" ht="18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8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>
        <v>1</v>
      </c>
      <c r="K31" s="9">
        <f>March!K31+J31</f>
        <v>1</v>
      </c>
      <c r="L31" s="19"/>
      <c r="M31" s="9">
        <f>March!M31+L31</f>
        <v>0</v>
      </c>
      <c r="N31" s="26"/>
      <c r="O31" s="9">
        <f>March!O31+N31</f>
        <v>0</v>
      </c>
      <c r="P31" s="20" t="s">
        <v>81</v>
      </c>
    </row>
    <row r="32" spans="1:16" ht="18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26"/>
      <c r="O32" s="9">
        <f>March!O32+N32</f>
        <v>0</v>
      </c>
      <c r="P32" s="20"/>
    </row>
    <row r="33" spans="1:16" ht="18" customHeight="1">
      <c r="A33" s="9" t="s">
        <v>32</v>
      </c>
      <c r="B33" s="14"/>
      <c r="C33" s="9">
        <f>March!C33+B33</f>
        <v>0</v>
      </c>
      <c r="D33" s="15"/>
      <c r="E33" s="9">
        <f>March!E33+D33</f>
        <v>15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26"/>
      <c r="O33" s="9">
        <f>March!O33+N33</f>
        <v>0</v>
      </c>
      <c r="P33" s="20"/>
    </row>
    <row r="34" spans="1:16" ht="18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26"/>
      <c r="O34" s="9">
        <f>March!O34+N34</f>
        <v>0</v>
      </c>
      <c r="P34" s="20"/>
    </row>
    <row r="35" spans="1:16" ht="18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26"/>
      <c r="O35" s="9">
        <f>March!O35+N35</f>
        <v>0</v>
      </c>
      <c r="P35" s="20"/>
    </row>
    <row r="36" spans="1:16" ht="18" customHeight="1">
      <c r="A36" s="9" t="s">
        <v>35</v>
      </c>
      <c r="B36" s="14"/>
      <c r="C36" s="9">
        <f>March!C36+B36</f>
        <v>38160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26"/>
      <c r="O36" s="9">
        <f>March!O36+N36</f>
        <v>0</v>
      </c>
      <c r="P36" s="20"/>
    </row>
    <row r="37" spans="1:16" ht="18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26"/>
      <c r="O37" s="9">
        <f>March!O37+N37</f>
        <v>0</v>
      </c>
      <c r="P37" s="20"/>
    </row>
    <row r="38" spans="1:16" ht="18" customHeight="1">
      <c r="A38" s="9" t="s">
        <v>37</v>
      </c>
      <c r="B38" s="14"/>
      <c r="C38" s="9">
        <f>March!C38+B38</f>
        <v>0</v>
      </c>
      <c r="D38" s="15"/>
      <c r="E38" s="9">
        <f>March!E38+D38</f>
        <v>35602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26"/>
      <c r="O38" s="9">
        <f>March!O38+N38</f>
        <v>0</v>
      </c>
      <c r="P38" s="20"/>
    </row>
    <row r="39" spans="1:16" ht="18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26"/>
      <c r="O39" s="9">
        <f>March!O39+N39</f>
        <v>0</v>
      </c>
      <c r="P39" s="20"/>
    </row>
    <row r="40" spans="1:16" ht="18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26"/>
      <c r="O40" s="9">
        <f>March!O40+N40</f>
        <v>0</v>
      </c>
      <c r="P40" s="20"/>
    </row>
    <row r="41" spans="1:16" ht="18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26"/>
      <c r="O41" s="9">
        <f>March!O41+N41</f>
        <v>0</v>
      </c>
      <c r="P41" s="20"/>
    </row>
    <row r="42" spans="1:16" ht="18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26"/>
      <c r="O42" s="9">
        <f>March!O42+N42</f>
        <v>0</v>
      </c>
      <c r="P42" s="20"/>
    </row>
    <row r="43" spans="1:16" ht="18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26"/>
      <c r="O43" s="9">
        <f>March!O43+N43</f>
        <v>0</v>
      </c>
      <c r="P43" s="20"/>
    </row>
    <row r="44" spans="1:16" ht="18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26"/>
      <c r="O44" s="9">
        <f>March!O44+N44</f>
        <v>0</v>
      </c>
      <c r="P44" s="20"/>
    </row>
    <row r="45" spans="1:16" ht="18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26"/>
      <c r="O45" s="9">
        <f>March!O45+N45</f>
        <v>0</v>
      </c>
      <c r="P45" s="20"/>
    </row>
    <row r="46" spans="1:16" ht="18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26"/>
      <c r="O46" s="9">
        <f>March!O46+N46</f>
        <v>0</v>
      </c>
      <c r="P46" s="20"/>
    </row>
    <row r="47" spans="1:16" ht="18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26"/>
      <c r="O47" s="9">
        <f>March!O47+N47</f>
        <v>0</v>
      </c>
      <c r="P47" s="20"/>
    </row>
    <row r="48" spans="1:16" ht="18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8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8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8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8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8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3000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8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199603</v>
      </c>
      <c r="C55" s="11"/>
      <c r="D55" s="11">
        <f>SUM(D5:D54)</f>
        <v>106800</v>
      </c>
      <c r="E55" s="11"/>
      <c r="F55" s="11">
        <f>SUM(F5:F54)</f>
        <v>610</v>
      </c>
      <c r="G55" s="11"/>
      <c r="H55" s="11">
        <f>SUM(H5:H54)</f>
        <v>0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534763</v>
      </c>
      <c r="D57" s="11"/>
      <c r="E57" s="11">
        <f>March!E57+D55</f>
        <v>744529</v>
      </c>
      <c r="F57" s="11"/>
      <c r="G57" s="11">
        <f>March!G57+F55</f>
        <v>3984</v>
      </c>
      <c r="H57" s="11"/>
      <c r="I57" s="11">
        <f>March!I57+H55</f>
        <v>0</v>
      </c>
      <c r="J57" s="11"/>
      <c r="K57" s="11">
        <f>March!K57+J55</f>
        <v>2</v>
      </c>
      <c r="L57" s="11"/>
      <c r="M57" s="11">
        <f>March!M57+L55</f>
        <v>0</v>
      </c>
      <c r="N57" s="11"/>
      <c r="O57" s="11">
        <f>March!O57+N55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76</v>
      </c>
      <c r="H1" s="2" t="s">
        <v>62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8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8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8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8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8" customHeight="1">
      <c r="A10" s="9" t="s">
        <v>9</v>
      </c>
      <c r="B10" s="14"/>
      <c r="C10" s="9">
        <f>April!C10+B10</f>
        <v>42500</v>
      </c>
      <c r="D10" s="15">
        <v>155100</v>
      </c>
      <c r="E10" s="9">
        <f>April!E10+D10</f>
        <v>593492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8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8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8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8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26"/>
      <c r="O14" s="9">
        <f>April!O14+N14</f>
        <v>0</v>
      </c>
      <c r="P14" s="20"/>
    </row>
    <row r="15" spans="1:16" ht="18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26"/>
      <c r="O15" s="9">
        <f>April!O15+N15</f>
        <v>0</v>
      </c>
      <c r="P15" s="20"/>
    </row>
    <row r="16" spans="1:16" ht="18" customHeight="1">
      <c r="A16" s="9" t="s">
        <v>15</v>
      </c>
      <c r="B16" s="14"/>
      <c r="C16" s="9">
        <f>April!C16+B16</f>
        <v>0</v>
      </c>
      <c r="D16" s="15"/>
      <c r="E16" s="9">
        <f>April!E16+D16</f>
        <v>270520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26"/>
      <c r="O16" s="9">
        <f>April!O16+N16</f>
        <v>0</v>
      </c>
      <c r="P16" s="20"/>
    </row>
    <row r="17" spans="1:16" ht="18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26"/>
      <c r="O17" s="9">
        <f>April!O17+N17</f>
        <v>0</v>
      </c>
      <c r="P17" s="20"/>
    </row>
    <row r="18" spans="1:16" ht="18" customHeight="1">
      <c r="A18" s="9" t="s">
        <v>17</v>
      </c>
      <c r="B18" s="14"/>
      <c r="C18" s="9">
        <f>April!C18+B18</f>
        <v>269080</v>
      </c>
      <c r="D18" s="15"/>
      <c r="E18" s="9">
        <f>April!E18+D18</f>
        <v>0</v>
      </c>
      <c r="F18" s="16">
        <v>141</v>
      </c>
      <c r="G18" s="9">
        <f>April!G18+F18</f>
        <v>1125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26"/>
      <c r="O18" s="9">
        <f>April!O18+N18</f>
        <v>0</v>
      </c>
      <c r="P18" s="20"/>
    </row>
    <row r="19" spans="1:16" ht="18" customHeight="1">
      <c r="A19" s="9" t="s">
        <v>18</v>
      </c>
      <c r="B19" s="14"/>
      <c r="C19" s="9">
        <f>April!C19+B19</f>
        <v>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26"/>
      <c r="O19" s="9">
        <f>April!O19+N19</f>
        <v>0</v>
      </c>
      <c r="P19" s="20"/>
    </row>
    <row r="20" spans="1:16" ht="18" customHeight="1">
      <c r="A20" s="9" t="s">
        <v>19</v>
      </c>
      <c r="B20" s="14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26"/>
      <c r="O20" s="9">
        <f>April!O20+N20</f>
        <v>0</v>
      </c>
      <c r="P20" s="20"/>
    </row>
    <row r="21" spans="1:16" ht="18" customHeight="1">
      <c r="A21" s="9" t="s">
        <v>20</v>
      </c>
      <c r="B21" s="14"/>
      <c r="C21" s="9">
        <f>April!C21+B21</f>
        <v>23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26"/>
      <c r="O21" s="9">
        <f>April!O21+N21</f>
        <v>0</v>
      </c>
      <c r="P21" s="20"/>
    </row>
    <row r="22" spans="1:16" ht="18" customHeight="1">
      <c r="A22" s="9" t="s">
        <v>21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26"/>
      <c r="O22" s="9">
        <f>April!O22+N22</f>
        <v>0</v>
      </c>
      <c r="P22" s="20"/>
    </row>
    <row r="23" spans="1:16" ht="18" customHeight="1">
      <c r="A23" s="9" t="s">
        <v>22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26"/>
      <c r="O23" s="9">
        <f>April!O23+N23</f>
        <v>0</v>
      </c>
      <c r="P23" s="20"/>
    </row>
    <row r="24" spans="1:16" ht="18" customHeight="1">
      <c r="A24" s="9" t="s">
        <v>23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26"/>
      <c r="O24" s="9">
        <f>April!O24+N24</f>
        <v>0</v>
      </c>
      <c r="P24" s="20"/>
    </row>
    <row r="25" spans="1:16" ht="18" customHeight="1">
      <c r="A25" s="9" t="s">
        <v>24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26"/>
      <c r="O25" s="9">
        <f>April!O25+N25</f>
        <v>0</v>
      </c>
      <c r="P25" s="20"/>
    </row>
    <row r="26" spans="1:16" ht="18" customHeight="1">
      <c r="A26" s="9" t="s">
        <v>25</v>
      </c>
      <c r="B26" s="14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26"/>
      <c r="O26" s="9">
        <f>April!O26+N26</f>
        <v>0</v>
      </c>
      <c r="P26" s="20"/>
    </row>
    <row r="27" spans="1:16" ht="18" customHeight="1">
      <c r="A27" s="9" t="s">
        <v>26</v>
      </c>
      <c r="B27" s="14"/>
      <c r="C27" s="9">
        <f>April!C27+B27</f>
        <v>184000</v>
      </c>
      <c r="D27" s="15"/>
      <c r="E27" s="9">
        <f>April!E27+D27</f>
        <v>0</v>
      </c>
      <c r="F27" s="16"/>
      <c r="G27" s="9">
        <f>April!G27+F27</f>
        <v>0</v>
      </c>
      <c r="H27" s="17"/>
      <c r="I27" s="9">
        <f>April!I27+H27</f>
        <v>0</v>
      </c>
      <c r="J27" s="18"/>
      <c r="K27" s="9">
        <f>April!K27+J27</f>
        <v>0</v>
      </c>
      <c r="L27" s="19"/>
      <c r="M27" s="9">
        <f>April!M27+L27</f>
        <v>0</v>
      </c>
      <c r="N27" s="26"/>
      <c r="O27" s="9">
        <f>April!O27+N27</f>
        <v>0</v>
      </c>
      <c r="P27" s="20"/>
    </row>
    <row r="28" spans="1:16" ht="18" customHeight="1">
      <c r="A28" s="9" t="s">
        <v>27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26"/>
      <c r="O28" s="9">
        <f>April!O28+N28</f>
        <v>0</v>
      </c>
      <c r="P28" s="20"/>
    </row>
    <row r="29" spans="1:16" ht="18" customHeight="1">
      <c r="A29" s="9" t="s">
        <v>28</v>
      </c>
      <c r="B29" s="14">
        <v>124</v>
      </c>
      <c r="C29" s="9">
        <f>April!C29+B29</f>
        <v>1124</v>
      </c>
      <c r="D29" s="15"/>
      <c r="E29" s="9">
        <f>April!E29+D29</f>
        <v>0</v>
      </c>
      <c r="F29" s="16">
        <v>4</v>
      </c>
      <c r="G29" s="9">
        <f>April!G29+F29</f>
        <v>4</v>
      </c>
      <c r="H29" s="17"/>
      <c r="I29" s="9">
        <f>April!I29+H29</f>
        <v>0</v>
      </c>
      <c r="J29" s="18">
        <v>42</v>
      </c>
      <c r="K29" s="9">
        <f>April!K29+J29</f>
        <v>43</v>
      </c>
      <c r="L29" s="19"/>
      <c r="M29" s="9">
        <f>April!M29+L29</f>
        <v>0</v>
      </c>
      <c r="N29" s="26"/>
      <c r="O29" s="9">
        <f>April!O29+N29</f>
        <v>0</v>
      </c>
      <c r="P29" s="30" t="s">
        <v>82</v>
      </c>
    </row>
    <row r="30" spans="1:16" ht="18" customHeight="1">
      <c r="A30" s="9" t="s">
        <v>29</v>
      </c>
      <c r="B30" s="14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26"/>
      <c r="O30" s="9">
        <f>April!O30+N30</f>
        <v>0</v>
      </c>
      <c r="P30" s="20"/>
    </row>
    <row r="31" spans="1:16" ht="18" customHeight="1">
      <c r="A31" s="9" t="s">
        <v>30</v>
      </c>
      <c r="B31" s="14">
        <v>18</v>
      </c>
      <c r="C31" s="9">
        <f>April!C31+B31</f>
        <v>18</v>
      </c>
      <c r="D31" s="15"/>
      <c r="E31" s="9">
        <f>April!E31+D31</f>
        <v>0</v>
      </c>
      <c r="F31" s="16"/>
      <c r="G31" s="9">
        <f>April!G31+F31</f>
        <v>0</v>
      </c>
      <c r="H31" s="17"/>
      <c r="I31" s="9">
        <f>April!I31+H31</f>
        <v>0</v>
      </c>
      <c r="J31" s="18"/>
      <c r="K31" s="9">
        <f>April!K31+J31</f>
        <v>1</v>
      </c>
      <c r="L31" s="19"/>
      <c r="M31" s="9">
        <f>April!M31+L31</f>
        <v>0</v>
      </c>
      <c r="N31" s="26"/>
      <c r="O31" s="9">
        <f>April!O31+N31</f>
        <v>0</v>
      </c>
      <c r="P31" s="20"/>
    </row>
    <row r="32" spans="1:16" ht="18" customHeight="1">
      <c r="A32" s="9" t="s">
        <v>31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26"/>
      <c r="O32" s="9">
        <f>April!O32+N32</f>
        <v>0</v>
      </c>
      <c r="P32" s="20"/>
    </row>
    <row r="33" spans="1:16" ht="18" customHeight="1">
      <c r="A33" s="9" t="s">
        <v>32</v>
      </c>
      <c r="B33" s="14">
        <v>10</v>
      </c>
      <c r="C33" s="9">
        <f>April!C33+B33</f>
        <v>10</v>
      </c>
      <c r="D33" s="15"/>
      <c r="E33" s="9">
        <f>April!E33+D33</f>
        <v>15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26"/>
      <c r="O33" s="9">
        <f>April!O33+N33</f>
        <v>0</v>
      </c>
      <c r="P33" s="20"/>
    </row>
    <row r="34" spans="1:16" ht="18" customHeight="1">
      <c r="A34" s="9" t="s">
        <v>33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26"/>
      <c r="O34" s="9">
        <f>April!O34+N34</f>
        <v>0</v>
      </c>
      <c r="P34" s="20"/>
    </row>
    <row r="35" spans="1:16" ht="18" customHeight="1">
      <c r="A35" s="9" t="s">
        <v>34</v>
      </c>
      <c r="B35" s="14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26"/>
      <c r="O35" s="9">
        <f>April!O35+N35</f>
        <v>0</v>
      </c>
      <c r="P35" s="20"/>
    </row>
    <row r="36" spans="1:16" ht="18" customHeight="1">
      <c r="A36" s="9" t="s">
        <v>35</v>
      </c>
      <c r="B36" s="14"/>
      <c r="C36" s="9">
        <f>April!C36+B36</f>
        <v>38160</v>
      </c>
      <c r="D36" s="15"/>
      <c r="E36" s="9">
        <f>April!E36+D36</f>
        <v>0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26"/>
      <c r="O36" s="9">
        <f>April!O36+N36</f>
        <v>0</v>
      </c>
      <c r="P36" s="20"/>
    </row>
    <row r="37" spans="1:16" ht="18" customHeight="1">
      <c r="A37" s="9" t="s">
        <v>36</v>
      </c>
      <c r="B37" s="14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26"/>
      <c r="O37" s="9">
        <f>April!O37+N37</f>
        <v>0</v>
      </c>
      <c r="P37" s="20"/>
    </row>
    <row r="38" spans="1:16" ht="18" customHeight="1">
      <c r="A38" s="9" t="s">
        <v>37</v>
      </c>
      <c r="B38" s="14"/>
      <c r="C38" s="9">
        <f>April!C38+B38</f>
        <v>0</v>
      </c>
      <c r="D38" s="15"/>
      <c r="E38" s="9">
        <f>April!E38+D38</f>
        <v>35602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26"/>
      <c r="O38" s="9">
        <f>April!O38+N38</f>
        <v>0</v>
      </c>
      <c r="P38" s="20"/>
    </row>
    <row r="39" spans="1:16" ht="18" customHeight="1">
      <c r="A39" s="9" t="s">
        <v>38</v>
      </c>
      <c r="B39" s="14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26"/>
      <c r="O39" s="9">
        <f>April!O39+N39</f>
        <v>0</v>
      </c>
      <c r="P39" s="20"/>
    </row>
    <row r="40" spans="1:16" ht="18" customHeight="1">
      <c r="A40" s="9" t="s">
        <v>39</v>
      </c>
      <c r="B40" s="14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26"/>
      <c r="O40" s="9">
        <f>April!O40+N40</f>
        <v>0</v>
      </c>
      <c r="P40" s="20"/>
    </row>
    <row r="41" spans="1:16" ht="18" customHeight="1">
      <c r="A41" s="9" t="s">
        <v>40</v>
      </c>
      <c r="B41" s="14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26"/>
      <c r="O41" s="9">
        <f>April!O41+N41</f>
        <v>0</v>
      </c>
      <c r="P41" s="20"/>
    </row>
    <row r="42" spans="1:16" ht="18" customHeight="1">
      <c r="A42" s="9" t="s">
        <v>41</v>
      </c>
      <c r="B42" s="14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26"/>
      <c r="O42" s="9">
        <f>April!O42+N42</f>
        <v>0</v>
      </c>
      <c r="P42" s="20"/>
    </row>
    <row r="43" spans="1:16" ht="18" customHeight="1">
      <c r="A43" s="9" t="s">
        <v>42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26"/>
      <c r="O43" s="9">
        <f>April!O43+N43</f>
        <v>0</v>
      </c>
      <c r="P43" s="20"/>
    </row>
    <row r="44" spans="1:16" ht="18" customHeight="1">
      <c r="A44" s="9" t="s">
        <v>43</v>
      </c>
      <c r="B44" s="14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26"/>
      <c r="O44" s="9">
        <f>April!O44+N44</f>
        <v>0</v>
      </c>
      <c r="P44" s="20"/>
    </row>
    <row r="45" spans="1:16" ht="18" customHeight="1">
      <c r="A45" s="9" t="s">
        <v>44</v>
      </c>
      <c r="B45" s="14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17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26"/>
      <c r="O45" s="9">
        <f>April!O45+N45</f>
        <v>0</v>
      </c>
      <c r="P45" s="20"/>
    </row>
    <row r="46" spans="1:16" ht="18" customHeight="1">
      <c r="A46" s="9" t="s">
        <v>45</v>
      </c>
      <c r="B46" s="14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26"/>
      <c r="O46" s="9">
        <f>April!O46+N46</f>
        <v>0</v>
      </c>
      <c r="P46" s="20"/>
    </row>
    <row r="47" spans="1:16" ht="18" customHeight="1">
      <c r="A47" s="9" t="s">
        <v>46</v>
      </c>
      <c r="B47" s="14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26"/>
      <c r="O47" s="9">
        <f>April!O47+N47</f>
        <v>0</v>
      </c>
      <c r="P47" s="20"/>
    </row>
    <row r="48" spans="1:16" ht="18" customHeight="1">
      <c r="A48" s="9" t="s">
        <v>47</v>
      </c>
      <c r="B48" s="14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26"/>
      <c r="O48" s="9">
        <f>April!O48+N48</f>
        <v>0</v>
      </c>
      <c r="P48" s="20"/>
    </row>
    <row r="49" spans="1:16" ht="18" customHeight="1">
      <c r="A49" s="9" t="s">
        <v>48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26"/>
      <c r="O49" s="9">
        <f>April!O49+N49</f>
        <v>0</v>
      </c>
      <c r="P49" s="20"/>
    </row>
    <row r="50" spans="1:16" ht="18" customHeight="1">
      <c r="A50" s="9" t="s">
        <v>49</v>
      </c>
      <c r="B50" s="14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26"/>
      <c r="O50" s="9">
        <f>April!O50+N50</f>
        <v>0</v>
      </c>
      <c r="P50" s="20"/>
    </row>
    <row r="51" spans="1:16" ht="18" customHeight="1">
      <c r="A51" s="9" t="s">
        <v>50</v>
      </c>
      <c r="B51" s="14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26"/>
      <c r="O51" s="9">
        <f>April!O51+N51</f>
        <v>0</v>
      </c>
      <c r="P51" s="20"/>
    </row>
    <row r="52" spans="1:16" ht="18" customHeight="1">
      <c r="A52" s="9" t="s">
        <v>51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26"/>
      <c r="O52" s="9">
        <f>April!O52+N52</f>
        <v>0</v>
      </c>
      <c r="P52" s="20"/>
    </row>
    <row r="53" spans="1:16" ht="18" customHeight="1">
      <c r="A53" s="9" t="s">
        <v>52</v>
      </c>
      <c r="B53" s="14"/>
      <c r="C53" s="9">
        <f>April!C53+B53</f>
        <v>0</v>
      </c>
      <c r="D53" s="15"/>
      <c r="E53" s="9">
        <f>April!E53+D53</f>
        <v>0</v>
      </c>
      <c r="F53" s="16"/>
      <c r="G53" s="9">
        <f>April!G53+F53</f>
        <v>3000</v>
      </c>
      <c r="H53" s="17"/>
      <c r="I53" s="9">
        <f>April!I53+H53</f>
        <v>0</v>
      </c>
      <c r="J53" s="18"/>
      <c r="K53" s="9">
        <f>April!K53+J53</f>
        <v>0</v>
      </c>
      <c r="L53" s="19"/>
      <c r="M53" s="9">
        <f>April!M53+L53</f>
        <v>0</v>
      </c>
      <c r="N53" s="26"/>
      <c r="O53" s="9">
        <f>April!O53+N53</f>
        <v>0</v>
      </c>
      <c r="P53" s="20"/>
    </row>
    <row r="54" spans="1:16" ht="18" customHeight="1" thickBot="1">
      <c r="A54" s="10" t="s">
        <v>53</v>
      </c>
      <c r="B54" s="14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152</v>
      </c>
      <c r="C55" s="11"/>
      <c r="D55" s="11">
        <f>SUM(D5:D54)</f>
        <v>155100</v>
      </c>
      <c r="E55" s="11"/>
      <c r="F55" s="11">
        <f>SUM(F5:F54)</f>
        <v>145</v>
      </c>
      <c r="G55" s="11"/>
      <c r="H55" s="11">
        <f>SUM(H5:H54)</f>
        <v>0</v>
      </c>
      <c r="I55" s="11"/>
      <c r="J55" s="11">
        <f>SUM(J5:J54)</f>
        <v>42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534915</v>
      </c>
      <c r="D57" s="11"/>
      <c r="E57" s="11">
        <f>April!E57+D55</f>
        <v>899629</v>
      </c>
      <c r="F57" s="11"/>
      <c r="G57" s="11">
        <f>April!G57+F55</f>
        <v>4129</v>
      </c>
      <c r="H57" s="11"/>
      <c r="I57" s="11">
        <f>April!I57+H55</f>
        <v>0</v>
      </c>
      <c r="J57" s="11"/>
      <c r="K57" s="11">
        <f>April!K57+J55</f>
        <v>44</v>
      </c>
      <c r="L57" s="11"/>
      <c r="M57" s="11">
        <f>April!M57+L55</f>
        <v>0</v>
      </c>
      <c r="N57" s="11"/>
      <c r="O57" s="11">
        <f>April!O57+N55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8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8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8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8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8" customHeight="1">
      <c r="A10" s="9" t="s">
        <v>9</v>
      </c>
      <c r="B10" s="14">
        <v>32500</v>
      </c>
      <c r="C10" s="9">
        <f>May!C10+B10</f>
        <v>75000</v>
      </c>
      <c r="D10" s="15">
        <v>140735</v>
      </c>
      <c r="E10" s="9">
        <f>May!E10+D10</f>
        <v>734227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8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26"/>
      <c r="O11" s="9">
        <f>May!O11+N11</f>
        <v>0</v>
      </c>
      <c r="P11" s="20"/>
    </row>
    <row r="12" spans="1:16" ht="18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8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8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>
        <v>6</v>
      </c>
      <c r="K14" s="9">
        <f>May!K14+J14</f>
        <v>6</v>
      </c>
      <c r="L14" s="19"/>
      <c r="M14" s="9">
        <f>May!M14+L14</f>
        <v>0</v>
      </c>
      <c r="N14" s="26"/>
      <c r="O14" s="9">
        <f>May!O14+N14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8" customHeight="1">
      <c r="A16" s="9" t="s">
        <v>15</v>
      </c>
      <c r="B16" s="14"/>
      <c r="C16" s="9">
        <f>May!C16+B16</f>
        <v>0</v>
      </c>
      <c r="D16" s="15"/>
      <c r="E16" s="9">
        <f>May!E16+D16</f>
        <v>270520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8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8" customHeight="1">
      <c r="A18" s="9" t="s">
        <v>17</v>
      </c>
      <c r="B18" s="14"/>
      <c r="C18" s="9">
        <f>May!C18+B18</f>
        <v>269080</v>
      </c>
      <c r="D18" s="15"/>
      <c r="E18" s="9">
        <f>May!E18+D18</f>
        <v>0</v>
      </c>
      <c r="F18" s="16"/>
      <c r="G18" s="9">
        <f>May!G18+F18</f>
        <v>1125</v>
      </c>
      <c r="H18" s="17"/>
      <c r="I18" s="9">
        <f>May!I18+H18</f>
        <v>0</v>
      </c>
      <c r="J18" s="18"/>
      <c r="K18" s="9">
        <f>May!K18+J18</f>
        <v>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8" customHeight="1">
      <c r="A19" s="9" t="s">
        <v>18</v>
      </c>
      <c r="B19" s="14"/>
      <c r="C19" s="9">
        <f>May!C19+B19</f>
        <v>0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8" customHeight="1">
      <c r="A20" s="9" t="s">
        <v>19</v>
      </c>
      <c r="B20" s="14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8" customHeight="1">
      <c r="A21" s="9" t="s">
        <v>20</v>
      </c>
      <c r="B21" s="14"/>
      <c r="C21" s="9">
        <f>May!C21+B21</f>
        <v>23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8" customHeight="1">
      <c r="A22" s="9" t="s">
        <v>21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8" customHeight="1">
      <c r="A23" s="9" t="s">
        <v>22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8" customHeight="1">
      <c r="A24" s="9" t="s">
        <v>23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0</v>
      </c>
      <c r="P24" s="20"/>
    </row>
    <row r="25" spans="1:16" ht="18" customHeight="1">
      <c r="A25" s="9" t="s">
        <v>24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8" customHeight="1">
      <c r="A26" s="9" t="s">
        <v>25</v>
      </c>
      <c r="B26" s="14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8" customHeight="1">
      <c r="A27" s="9" t="s">
        <v>26</v>
      </c>
      <c r="B27" s="14"/>
      <c r="C27" s="9">
        <f>May!C27+B27</f>
        <v>184000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0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8" customHeight="1">
      <c r="A28" s="9" t="s">
        <v>27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8" customHeight="1">
      <c r="A29" s="9" t="s">
        <v>28</v>
      </c>
      <c r="B29" s="14"/>
      <c r="C29" s="9">
        <f>May!C29+B29</f>
        <v>1124</v>
      </c>
      <c r="D29" s="15"/>
      <c r="E29" s="9">
        <f>May!E29+D29</f>
        <v>0</v>
      </c>
      <c r="F29" s="16"/>
      <c r="G29" s="9">
        <f>May!G29+F29</f>
        <v>4</v>
      </c>
      <c r="H29" s="17"/>
      <c r="I29" s="9">
        <f>May!I29+H29</f>
        <v>0</v>
      </c>
      <c r="J29" s="18"/>
      <c r="K29" s="9">
        <f>May!K29+J29</f>
        <v>43</v>
      </c>
      <c r="L29" s="19"/>
      <c r="M29" s="9">
        <f>May!M29+L29</f>
        <v>0</v>
      </c>
      <c r="N29" s="26"/>
      <c r="O29" s="9">
        <f>May!O29+N29</f>
        <v>0</v>
      </c>
      <c r="P29" s="20"/>
    </row>
    <row r="30" spans="1:16" ht="18" customHeight="1">
      <c r="A30" s="9" t="s">
        <v>29</v>
      </c>
      <c r="B30" s="14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8" customHeight="1">
      <c r="A31" s="9" t="s">
        <v>30</v>
      </c>
      <c r="B31" s="14"/>
      <c r="C31" s="9">
        <f>May!C31+B31</f>
        <v>18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1</v>
      </c>
      <c r="L31" s="19"/>
      <c r="M31" s="9">
        <f>May!M31+L31</f>
        <v>0</v>
      </c>
      <c r="N31" s="26"/>
      <c r="O31" s="9">
        <f>May!O31+N31</f>
        <v>0</v>
      </c>
      <c r="P31" s="20"/>
    </row>
    <row r="32" spans="1:16" ht="18" customHeight="1">
      <c r="A32" s="9" t="s">
        <v>31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8" customHeight="1">
      <c r="A33" s="9" t="s">
        <v>32</v>
      </c>
      <c r="B33" s="14"/>
      <c r="C33" s="9">
        <f>May!C33+B33</f>
        <v>10</v>
      </c>
      <c r="D33" s="15"/>
      <c r="E33" s="9">
        <f>May!E33+D33</f>
        <v>15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8" customHeight="1">
      <c r="A34" s="9" t="s">
        <v>33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8" customHeight="1">
      <c r="A35" s="9" t="s">
        <v>34</v>
      </c>
      <c r="B35" s="14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8" customHeight="1">
      <c r="A36" s="9" t="s">
        <v>35</v>
      </c>
      <c r="B36" s="14"/>
      <c r="C36" s="9">
        <f>May!C36+B36</f>
        <v>38160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8" customHeight="1">
      <c r="A37" s="9" t="s">
        <v>36</v>
      </c>
      <c r="B37" s="14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8" customHeight="1">
      <c r="A38" s="9" t="s">
        <v>37</v>
      </c>
      <c r="B38" s="14"/>
      <c r="C38" s="9">
        <f>May!C38+B38</f>
        <v>0</v>
      </c>
      <c r="D38" s="15"/>
      <c r="E38" s="9">
        <f>May!E38+D38</f>
        <v>35602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8" customHeight="1">
      <c r="A39" s="9" t="s">
        <v>38</v>
      </c>
      <c r="B39" s="14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8" customHeight="1">
      <c r="A40" s="9" t="s">
        <v>39</v>
      </c>
      <c r="B40" s="14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8" customHeight="1">
      <c r="A41" s="9" t="s">
        <v>40</v>
      </c>
      <c r="B41" s="14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0</v>
      </c>
      <c r="P41" s="20"/>
    </row>
    <row r="42" spans="1:16" ht="18" customHeight="1">
      <c r="A42" s="9" t="s">
        <v>41</v>
      </c>
      <c r="B42" s="14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8" customHeight="1">
      <c r="A43" s="9" t="s">
        <v>42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8" customHeight="1">
      <c r="A44" s="9" t="s">
        <v>43</v>
      </c>
      <c r="B44" s="14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8" customHeight="1">
      <c r="A45" s="9" t="s">
        <v>44</v>
      </c>
      <c r="B45" s="14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0</v>
      </c>
      <c r="P45" s="20"/>
    </row>
    <row r="46" spans="1:16" ht="18" customHeight="1">
      <c r="A46" s="9" t="s">
        <v>45</v>
      </c>
      <c r="B46" s="14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0</v>
      </c>
      <c r="P46" s="20"/>
    </row>
    <row r="47" spans="1:16" ht="18" customHeight="1">
      <c r="A47" s="9" t="s">
        <v>46</v>
      </c>
      <c r="B47" s="14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0</v>
      </c>
      <c r="P47" s="20"/>
    </row>
    <row r="48" spans="1:16" ht="18" customHeight="1">
      <c r="A48" s="9" t="s">
        <v>47</v>
      </c>
      <c r="B48" s="14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8" customHeight="1">
      <c r="A49" s="9" t="s">
        <v>48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8" customHeight="1">
      <c r="A50" s="9" t="s">
        <v>49</v>
      </c>
      <c r="B50" s="14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8" customHeight="1">
      <c r="A51" s="9" t="s">
        <v>50</v>
      </c>
      <c r="B51" s="14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8" customHeight="1">
      <c r="A52" s="9" t="s">
        <v>51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8" customHeight="1">
      <c r="A53" s="9" t="s">
        <v>52</v>
      </c>
      <c r="B53" s="14"/>
      <c r="C53" s="9">
        <f>May!C53+B53</f>
        <v>0</v>
      </c>
      <c r="D53" s="15"/>
      <c r="E53" s="9">
        <f>May!E53+D53</f>
        <v>0</v>
      </c>
      <c r="F53" s="16"/>
      <c r="G53" s="9">
        <f>May!G53+F53</f>
        <v>3000</v>
      </c>
      <c r="H53" s="17"/>
      <c r="I53" s="9">
        <f>May!I53+H53</f>
        <v>0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0</v>
      </c>
      <c r="P53" s="20"/>
    </row>
    <row r="54" spans="1:16" ht="18" customHeight="1" thickBot="1">
      <c r="A54" s="10" t="s">
        <v>53</v>
      </c>
      <c r="B54" s="14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32500</v>
      </c>
      <c r="C55" s="11"/>
      <c r="D55" s="11">
        <f>SUM(D5:D54)</f>
        <v>140735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567415</v>
      </c>
      <c r="D57" s="11"/>
      <c r="E57" s="11">
        <f>May!E57+D55</f>
        <v>1040364</v>
      </c>
      <c r="F57" s="11"/>
      <c r="G57" s="11">
        <f>May!G57+F55</f>
        <v>4129</v>
      </c>
      <c r="H57" s="11"/>
      <c r="I57" s="11">
        <f>May!I57+H55</f>
        <v>0</v>
      </c>
      <c r="J57" s="11"/>
      <c r="K57" s="11">
        <f>May!K57+J55</f>
        <v>50</v>
      </c>
      <c r="L57" s="11"/>
      <c r="M57" s="11">
        <f>May!M57+L55</f>
        <v>0</v>
      </c>
      <c r="N57" s="11"/>
      <c r="O57" s="11">
        <f>May!O57+N55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8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8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8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8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8" customHeight="1">
      <c r="A10" s="9" t="s">
        <v>9</v>
      </c>
      <c r="B10" s="14">
        <v>13270</v>
      </c>
      <c r="C10" s="9">
        <f>June!C10+B10</f>
        <v>88270</v>
      </c>
      <c r="D10" s="15">
        <v>163035</v>
      </c>
      <c r="E10" s="9">
        <f>June!E10+June!D10</f>
        <v>874962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8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0</v>
      </c>
      <c r="P11" s="20"/>
    </row>
    <row r="12" spans="1:16" ht="18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8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8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>
        <v>5</v>
      </c>
      <c r="K14" s="9">
        <f>June!K14+J14</f>
        <v>11</v>
      </c>
      <c r="L14" s="19"/>
      <c r="M14" s="9">
        <f>June!M14+L14</f>
        <v>0</v>
      </c>
      <c r="N14" s="26"/>
      <c r="O14" s="9">
        <f>June!O14+N14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8" customHeight="1">
      <c r="A16" s="9" t="s">
        <v>15</v>
      </c>
      <c r="B16" s="14"/>
      <c r="C16" s="9">
        <f>June!C16+B16</f>
        <v>0</v>
      </c>
      <c r="D16" s="15"/>
      <c r="E16" s="9">
        <f>June!E16+D16</f>
        <v>270520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8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8" customHeight="1">
      <c r="A18" s="9" t="s">
        <v>17</v>
      </c>
      <c r="B18" s="14"/>
      <c r="C18" s="9">
        <f>June!C18+B18</f>
        <v>269080</v>
      </c>
      <c r="D18" s="15"/>
      <c r="E18" s="9">
        <f>June!E18+D18</f>
        <v>0</v>
      </c>
      <c r="F18" s="16"/>
      <c r="G18" s="9">
        <f>June!G18+F18</f>
        <v>1125</v>
      </c>
      <c r="H18" s="17"/>
      <c r="I18" s="9">
        <f>June!I18+H18</f>
        <v>0</v>
      </c>
      <c r="J18" s="18"/>
      <c r="K18" s="9">
        <f>June!K18+J18</f>
        <v>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8" customHeight="1">
      <c r="A19" s="9" t="s">
        <v>18</v>
      </c>
      <c r="B19" s="14">
        <v>20000</v>
      </c>
      <c r="C19" s="9">
        <f>June!C19+B19</f>
        <v>20000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8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8" customHeight="1">
      <c r="A21" s="9" t="s">
        <v>20</v>
      </c>
      <c r="B21" s="14"/>
      <c r="C21" s="9">
        <f>June!C21+B21</f>
        <v>23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8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8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8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0</v>
      </c>
      <c r="P24" s="20"/>
    </row>
    <row r="25" spans="1:16" ht="18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8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8" customHeight="1">
      <c r="A27" s="9" t="s">
        <v>26</v>
      </c>
      <c r="B27" s="14"/>
      <c r="C27" s="9">
        <f>June!C27+B27</f>
        <v>184000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0</v>
      </c>
      <c r="J27" s="18">
        <v>1</v>
      </c>
      <c r="K27" s="9">
        <f>June!K27+J27</f>
        <v>1</v>
      </c>
      <c r="L27" s="19"/>
      <c r="M27" s="9">
        <f>June!M27+L27</f>
        <v>0</v>
      </c>
      <c r="N27" s="26"/>
      <c r="O27" s="9">
        <f>June!O27+N27</f>
        <v>0</v>
      </c>
      <c r="P27" s="20" t="s">
        <v>84</v>
      </c>
    </row>
    <row r="28" spans="1:16" ht="18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8" customHeight="1">
      <c r="A29" s="9" t="s">
        <v>28</v>
      </c>
      <c r="B29" s="14"/>
      <c r="C29" s="9">
        <f>June!C29+B29</f>
        <v>1124</v>
      </c>
      <c r="D29" s="15"/>
      <c r="E29" s="9">
        <f>June!E29+D29</f>
        <v>0</v>
      </c>
      <c r="F29" s="16"/>
      <c r="G29" s="9">
        <f>June!G29+F29</f>
        <v>4</v>
      </c>
      <c r="H29" s="17"/>
      <c r="I29" s="9">
        <f>June!I29+H29</f>
        <v>0</v>
      </c>
      <c r="J29" s="18"/>
      <c r="K29" s="9">
        <f>June!K29+J29</f>
        <v>43</v>
      </c>
      <c r="L29" s="19"/>
      <c r="M29" s="9">
        <f>June!M29+L29</f>
        <v>0</v>
      </c>
      <c r="N29" s="26"/>
      <c r="O29" s="9">
        <f>June!O29+N29</f>
        <v>0</v>
      </c>
      <c r="P29" s="20"/>
    </row>
    <row r="30" spans="1:16" ht="18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8" customHeight="1">
      <c r="A31" s="9" t="s">
        <v>30</v>
      </c>
      <c r="B31" s="14"/>
      <c r="C31" s="9">
        <f>June!C31+B31</f>
        <v>18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1</v>
      </c>
      <c r="L31" s="19"/>
      <c r="M31" s="9">
        <f>June!M31+L31</f>
        <v>0</v>
      </c>
      <c r="N31" s="26"/>
      <c r="O31" s="9">
        <f>June!O31+N31</f>
        <v>0</v>
      </c>
      <c r="P31" s="20"/>
    </row>
    <row r="32" spans="1:16" ht="18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8" customHeight="1">
      <c r="A33" s="9" t="s">
        <v>32</v>
      </c>
      <c r="B33" s="14"/>
      <c r="C33" s="9">
        <f>June!C33+B33</f>
        <v>10</v>
      </c>
      <c r="D33" s="15"/>
      <c r="E33" s="9">
        <f>June!E33+D33</f>
        <v>15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8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8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8" customHeight="1">
      <c r="A36" s="9" t="s">
        <v>35</v>
      </c>
      <c r="B36" s="14"/>
      <c r="C36" s="9">
        <f>June!C36+B36</f>
        <v>38160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8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8" customHeight="1">
      <c r="A38" s="9" t="s">
        <v>37</v>
      </c>
      <c r="B38" s="14"/>
      <c r="C38" s="9">
        <f>June!C38+B38</f>
        <v>0</v>
      </c>
      <c r="D38" s="15"/>
      <c r="E38" s="9">
        <f>June!E38+D38</f>
        <v>35602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8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8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8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0</v>
      </c>
      <c r="P41" s="20"/>
    </row>
    <row r="42" spans="1:16" ht="18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8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8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8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0</v>
      </c>
      <c r="P45" s="20"/>
    </row>
    <row r="46" spans="1:16" ht="18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0</v>
      </c>
      <c r="P46" s="20"/>
    </row>
    <row r="47" spans="1:16" ht="18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0</v>
      </c>
      <c r="P47" s="20"/>
    </row>
    <row r="48" spans="1:16" ht="18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8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8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8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8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8" customHeight="1">
      <c r="A53" s="9" t="s">
        <v>52</v>
      </c>
      <c r="B53" s="14"/>
      <c r="C53" s="9">
        <f>June!C53+B53</f>
        <v>0</v>
      </c>
      <c r="D53" s="15"/>
      <c r="E53" s="9">
        <f>June!E53+D53</f>
        <v>0</v>
      </c>
      <c r="F53" s="16"/>
      <c r="G53" s="9">
        <f>June!G53+F53</f>
        <v>3000</v>
      </c>
      <c r="H53" s="17"/>
      <c r="I53" s="9">
        <f>June!I53+H53</f>
        <v>0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0</v>
      </c>
      <c r="P53" s="20"/>
    </row>
    <row r="54" spans="1:16" ht="18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33270</v>
      </c>
      <c r="C55" s="11"/>
      <c r="D55" s="11">
        <f>SUM(D5:D54)</f>
        <v>163035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600685</v>
      </c>
      <c r="D57" s="11"/>
      <c r="E57" s="11">
        <f>June!E57+D55</f>
        <v>1203399</v>
      </c>
      <c r="F57" s="11"/>
      <c r="G57" s="11">
        <f>June!G57+F55</f>
        <v>4129</v>
      </c>
      <c r="H57" s="11"/>
      <c r="I57" s="11">
        <f>June!I57+H55</f>
        <v>0</v>
      </c>
      <c r="J57" s="11"/>
      <c r="K57" s="11">
        <f>June!K57+J55</f>
        <v>56</v>
      </c>
      <c r="L57" s="11"/>
      <c r="M57" s="11">
        <f>June!M57+L55</f>
        <v>0</v>
      </c>
      <c r="N57" s="11"/>
      <c r="O57" s="11">
        <f>June!O57+N55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8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8" customHeight="1">
      <c r="A7" s="9" t="s">
        <v>6</v>
      </c>
      <c r="B7" s="14">
        <v>12</v>
      </c>
      <c r="C7" s="9">
        <f>July!C7+B7</f>
        <v>12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8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8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8" customHeight="1">
      <c r="A10" s="9" t="s">
        <v>9</v>
      </c>
      <c r="B10" s="14"/>
      <c r="C10" s="9">
        <f>July!C10+B10</f>
        <v>88270</v>
      </c>
      <c r="D10" s="15">
        <v>86780</v>
      </c>
      <c r="E10" s="9">
        <f>July!E10+D10</f>
        <v>961742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8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0</v>
      </c>
      <c r="P11" s="20"/>
    </row>
    <row r="12" spans="1:16" ht="18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8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8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>
        <v>2</v>
      </c>
      <c r="K14" s="9">
        <f>July!K14+J14</f>
        <v>13</v>
      </c>
      <c r="L14" s="19"/>
      <c r="M14" s="9">
        <f>July!M14+L14</f>
        <v>0</v>
      </c>
      <c r="N14" s="26"/>
      <c r="O14" s="9">
        <f>July!O14+N14</f>
        <v>0</v>
      </c>
      <c r="P14" s="20" t="s">
        <v>85</v>
      </c>
    </row>
    <row r="15" spans="1:16" ht="18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8" customHeight="1">
      <c r="A16" s="9" t="s">
        <v>15</v>
      </c>
      <c r="B16" s="14"/>
      <c r="C16" s="9">
        <f>July!C16+B16</f>
        <v>0</v>
      </c>
      <c r="D16" s="15"/>
      <c r="E16" s="9">
        <f>July!E16+D16</f>
        <v>270520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8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8" customHeight="1">
      <c r="A18" s="9" t="s">
        <v>17</v>
      </c>
      <c r="B18" s="14">
        <v>12085</v>
      </c>
      <c r="C18" s="9">
        <f>July!C18+B18</f>
        <v>281165</v>
      </c>
      <c r="D18" s="15">
        <v>125</v>
      </c>
      <c r="E18" s="9">
        <f>July!E18+D18</f>
        <v>125</v>
      </c>
      <c r="F18" s="16"/>
      <c r="G18" s="9">
        <f>July!G18+F18</f>
        <v>1125</v>
      </c>
      <c r="H18" s="17"/>
      <c r="I18" s="9">
        <f>July!I18+H18</f>
        <v>0</v>
      </c>
      <c r="J18" s="18"/>
      <c r="K18" s="9">
        <f>July!K18+J18</f>
        <v>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8" customHeight="1">
      <c r="A19" s="9" t="s">
        <v>18</v>
      </c>
      <c r="B19" s="14"/>
      <c r="C19" s="9">
        <f>July!C19+B19</f>
        <v>20000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8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8" customHeight="1">
      <c r="A21" s="9" t="s">
        <v>20</v>
      </c>
      <c r="B21" s="14"/>
      <c r="C21" s="9">
        <f>July!C21+B21</f>
        <v>23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8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8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8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0</v>
      </c>
      <c r="P24" s="20"/>
    </row>
    <row r="25" spans="1:16" ht="18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8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8" customHeight="1">
      <c r="A27" s="9" t="s">
        <v>26</v>
      </c>
      <c r="B27" s="14"/>
      <c r="C27" s="9">
        <f>July!C27+B27</f>
        <v>184000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0</v>
      </c>
      <c r="J27" s="18"/>
      <c r="K27" s="9">
        <f>July!K27+J27</f>
        <v>1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8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8" customHeight="1">
      <c r="A29" s="9" t="s">
        <v>28</v>
      </c>
      <c r="B29" s="14">
        <v>227</v>
      </c>
      <c r="C29" s="9">
        <f>July!C29+B29</f>
        <v>1351</v>
      </c>
      <c r="D29" s="15"/>
      <c r="E29" s="9">
        <f>July!E29+D29</f>
        <v>0</v>
      </c>
      <c r="F29" s="16"/>
      <c r="G29" s="9">
        <f>July!G29+F29</f>
        <v>4</v>
      </c>
      <c r="H29" s="17">
        <v>198</v>
      </c>
      <c r="I29" s="9">
        <f>July!I29+H29</f>
        <v>198</v>
      </c>
      <c r="J29" s="18"/>
      <c r="K29" s="9">
        <f>July!K29+J29</f>
        <v>43</v>
      </c>
      <c r="L29" s="19"/>
      <c r="M29" s="9">
        <f>July!M29+L29</f>
        <v>0</v>
      </c>
      <c r="N29" s="26"/>
      <c r="O29" s="9">
        <f>July!O29+N29</f>
        <v>0</v>
      </c>
      <c r="P29" s="20"/>
    </row>
    <row r="30" spans="1:16" ht="18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8" customHeight="1">
      <c r="A31" s="9" t="s">
        <v>30</v>
      </c>
      <c r="B31" s="14"/>
      <c r="C31" s="9">
        <f>July!C31+B31</f>
        <v>18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1</v>
      </c>
      <c r="L31" s="19"/>
      <c r="M31" s="9">
        <f>July!M31+L31</f>
        <v>0</v>
      </c>
      <c r="N31" s="26"/>
      <c r="O31" s="9">
        <f>July!O31+N31</f>
        <v>0</v>
      </c>
      <c r="P31" s="20"/>
    </row>
    <row r="32" spans="1:16" ht="18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8" customHeight="1">
      <c r="A33" s="9" t="s">
        <v>32</v>
      </c>
      <c r="B33" s="14"/>
      <c r="C33" s="9">
        <f>July!C33+B33</f>
        <v>10</v>
      </c>
      <c r="D33" s="15"/>
      <c r="E33" s="9">
        <f>July!E33+D33</f>
        <v>15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8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8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8" customHeight="1">
      <c r="A36" s="9" t="s">
        <v>35</v>
      </c>
      <c r="B36" s="14"/>
      <c r="C36" s="9">
        <f>July!C36+B36</f>
        <v>38160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8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8" customHeight="1">
      <c r="A38" s="9" t="s">
        <v>37</v>
      </c>
      <c r="B38" s="14"/>
      <c r="C38" s="9">
        <f>July!C38+B38</f>
        <v>0</v>
      </c>
      <c r="D38" s="15"/>
      <c r="E38" s="9">
        <f>July!E38+D38</f>
        <v>35602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8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8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8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0</v>
      </c>
      <c r="P41" s="20"/>
    </row>
    <row r="42" spans="1:16" ht="18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8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8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8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0</v>
      </c>
      <c r="P45" s="20"/>
    </row>
    <row r="46" spans="1:16" ht="18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0</v>
      </c>
      <c r="P46" s="20"/>
    </row>
    <row r="47" spans="1:16" ht="18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0</v>
      </c>
      <c r="P47" s="20"/>
    </row>
    <row r="48" spans="1:16" ht="18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8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8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8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8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8" customHeight="1">
      <c r="A53" s="9" t="s">
        <v>52</v>
      </c>
      <c r="B53" s="14"/>
      <c r="C53" s="9">
        <f>July!C53+B53</f>
        <v>0</v>
      </c>
      <c r="D53" s="15"/>
      <c r="E53" s="9">
        <f>July!E53+D53</f>
        <v>0</v>
      </c>
      <c r="F53" s="16"/>
      <c r="G53" s="9">
        <f>July!G53+F53</f>
        <v>3000</v>
      </c>
      <c r="H53" s="17"/>
      <c r="I53" s="9">
        <f>July!I53+H53</f>
        <v>0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0</v>
      </c>
      <c r="P53" s="20"/>
    </row>
    <row r="54" spans="1:16" ht="18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12324</v>
      </c>
      <c r="C55" s="11"/>
      <c r="D55" s="11">
        <f>SUM(D5:D54)</f>
        <v>86905</v>
      </c>
      <c r="E55" s="11"/>
      <c r="F55" s="11">
        <f>SUM(F5:F54)</f>
        <v>0</v>
      </c>
      <c r="G55" s="11"/>
      <c r="H55" s="11">
        <f>SUM(H5:H54)</f>
        <v>198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28" t="s">
        <v>55</v>
      </c>
      <c r="B57" s="29"/>
      <c r="C57" s="29">
        <f>July!C57+B55</f>
        <v>613009</v>
      </c>
      <c r="D57" s="29"/>
      <c r="E57" s="29">
        <f>July!E57+D55</f>
        <v>1290304</v>
      </c>
      <c r="F57" s="29"/>
      <c r="G57" s="29">
        <f>July!G57+F55</f>
        <v>4129</v>
      </c>
      <c r="H57" s="29"/>
      <c r="I57" s="29">
        <f>July!I57+H55</f>
        <v>198</v>
      </c>
      <c r="J57" s="29"/>
      <c r="K57" s="29">
        <f>July!K57+J55</f>
        <v>58</v>
      </c>
      <c r="L57" s="29"/>
      <c r="M57" s="29">
        <f>July!M57+L55</f>
        <v>0</v>
      </c>
      <c r="N57" s="29"/>
      <c r="O57" s="29">
        <f>July!O57+N55</f>
        <v>0</v>
      </c>
    </row>
    <row r="58" spans="1:17" ht="18" customHeight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14" sqref="J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76</v>
      </c>
      <c r="H1" s="2" t="s">
        <v>66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8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8" customHeight="1">
      <c r="A7" s="9" t="s">
        <v>6</v>
      </c>
      <c r="B7" s="14"/>
      <c r="C7" s="9">
        <f>August!C7+B7</f>
        <v>12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8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8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8" customHeight="1">
      <c r="A10" s="9" t="s">
        <v>9</v>
      </c>
      <c r="B10" s="14">
        <v>42720</v>
      </c>
      <c r="C10" s="9">
        <f>August!C10+B10</f>
        <v>130990</v>
      </c>
      <c r="D10" s="15">
        <v>153175</v>
      </c>
      <c r="E10" s="9">
        <f>August!E10+D10</f>
        <v>1114917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8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0</v>
      </c>
      <c r="P11" s="20"/>
    </row>
    <row r="12" spans="1:16" ht="18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8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8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>
        <v>3</v>
      </c>
      <c r="K14" s="9">
        <f>August!K14+J14</f>
        <v>16</v>
      </c>
      <c r="L14" s="19"/>
      <c r="M14" s="9">
        <f>August!M14+L14</f>
        <v>0</v>
      </c>
      <c r="N14" s="26"/>
      <c r="O14" s="9">
        <f>August!O14+N14</f>
        <v>0</v>
      </c>
      <c r="P14" s="20" t="s">
        <v>97</v>
      </c>
    </row>
    <row r="15" spans="1:16" ht="18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8" customHeight="1">
      <c r="A16" s="9" t="s">
        <v>15</v>
      </c>
      <c r="B16" s="14"/>
      <c r="C16" s="9">
        <f>August!C16+B16</f>
        <v>0</v>
      </c>
      <c r="D16" s="15"/>
      <c r="E16" s="9">
        <f>August!E16+D16</f>
        <v>270520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8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8" customHeight="1">
      <c r="A18" s="9" t="s">
        <v>17</v>
      </c>
      <c r="B18" s="14"/>
      <c r="C18" s="9">
        <f>August!C18+B18</f>
        <v>281165</v>
      </c>
      <c r="D18" s="15"/>
      <c r="E18" s="9">
        <f>August!E18+D18</f>
        <v>125</v>
      </c>
      <c r="F18" s="16"/>
      <c r="G18" s="9">
        <f>August!G18+F18</f>
        <v>1125</v>
      </c>
      <c r="H18" s="17"/>
      <c r="I18" s="9">
        <f>August!I18+H18</f>
        <v>0</v>
      </c>
      <c r="J18" s="18"/>
      <c r="K18" s="9">
        <f>August!K18+J18</f>
        <v>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8" customHeight="1">
      <c r="A19" s="9" t="s">
        <v>18</v>
      </c>
      <c r="B19" s="14">
        <v>29000</v>
      </c>
      <c r="C19" s="9">
        <f>August!C19+B19</f>
        <v>49000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8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8" customHeight="1">
      <c r="A21" s="9" t="s">
        <v>20</v>
      </c>
      <c r="B21" s="14"/>
      <c r="C21" s="9">
        <f>August!C21+B21</f>
        <v>23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8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8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8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0</v>
      </c>
      <c r="P24" s="20"/>
    </row>
    <row r="25" spans="1:16" ht="18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8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8" customHeight="1">
      <c r="A27" s="9" t="s">
        <v>26</v>
      </c>
      <c r="B27" s="14"/>
      <c r="C27" s="9">
        <f>August!C27+B27</f>
        <v>184000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0</v>
      </c>
      <c r="J27" s="18"/>
      <c r="K27" s="9">
        <f>August!K27+J27</f>
        <v>1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8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8" customHeight="1">
      <c r="A29" s="9" t="s">
        <v>28</v>
      </c>
      <c r="B29" s="14"/>
      <c r="C29" s="9">
        <f>August!C29+B29</f>
        <v>1351</v>
      </c>
      <c r="D29" s="15"/>
      <c r="E29" s="9">
        <f>August!E29+D29</f>
        <v>0</v>
      </c>
      <c r="F29" s="16"/>
      <c r="G29" s="9">
        <f>August!G29+F29</f>
        <v>4</v>
      </c>
      <c r="H29" s="17"/>
      <c r="I29" s="9">
        <f>August!I29+H29</f>
        <v>198</v>
      </c>
      <c r="J29" s="18"/>
      <c r="K29" s="9">
        <f>August!K29+J29</f>
        <v>43</v>
      </c>
      <c r="L29" s="19"/>
      <c r="M29" s="9">
        <f>August!M29+L29</f>
        <v>0</v>
      </c>
      <c r="N29" s="26"/>
      <c r="O29" s="9">
        <f>August!O29+N29</f>
        <v>0</v>
      </c>
      <c r="P29" s="20"/>
    </row>
    <row r="30" spans="1:16" ht="18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8" customHeight="1">
      <c r="A31" s="9" t="s">
        <v>30</v>
      </c>
      <c r="B31" s="14"/>
      <c r="C31" s="9">
        <f>August!C31+B31</f>
        <v>18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1</v>
      </c>
      <c r="L31" s="19"/>
      <c r="M31" s="9">
        <f>August!M31+L31</f>
        <v>0</v>
      </c>
      <c r="N31" s="26"/>
      <c r="O31" s="9">
        <f>August!O31+N31</f>
        <v>0</v>
      </c>
      <c r="P31" s="20"/>
    </row>
    <row r="32" spans="1:16" ht="18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8" customHeight="1">
      <c r="A33" s="9" t="s">
        <v>32</v>
      </c>
      <c r="B33" s="14"/>
      <c r="C33" s="9">
        <f>August!C33+B33</f>
        <v>10</v>
      </c>
      <c r="D33" s="15"/>
      <c r="E33" s="9">
        <f>August!E33+D33</f>
        <v>15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8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8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8" customHeight="1">
      <c r="A36" s="9" t="s">
        <v>35</v>
      </c>
      <c r="B36" s="14"/>
      <c r="C36" s="9">
        <f>August!C36+B36</f>
        <v>38160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8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8" customHeight="1">
      <c r="A38" s="9" t="s">
        <v>37</v>
      </c>
      <c r="B38" s="14"/>
      <c r="C38" s="9">
        <f>August!C38+B38</f>
        <v>0</v>
      </c>
      <c r="D38" s="15"/>
      <c r="E38" s="9">
        <f>August!E38+D38</f>
        <v>35602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8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8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8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0</v>
      </c>
      <c r="P41" s="20"/>
    </row>
    <row r="42" spans="1:16" ht="18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8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8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8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0</v>
      </c>
      <c r="P45" s="20"/>
    </row>
    <row r="46" spans="1:16" ht="18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0</v>
      </c>
      <c r="P46" s="20"/>
    </row>
    <row r="47" spans="1:16" ht="18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0</v>
      </c>
      <c r="P47" s="20"/>
    </row>
    <row r="48" spans="1:16" ht="18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8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8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8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8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8" customHeight="1">
      <c r="A53" s="9" t="s">
        <v>52</v>
      </c>
      <c r="B53" s="14"/>
      <c r="C53" s="9">
        <f>August!C53+B53</f>
        <v>0</v>
      </c>
      <c r="D53" s="15"/>
      <c r="E53" s="9">
        <f>August!E53+D53</f>
        <v>0</v>
      </c>
      <c r="F53" s="16"/>
      <c r="G53" s="9">
        <f>August!G53+F53</f>
        <v>3000</v>
      </c>
      <c r="H53" s="17"/>
      <c r="I53" s="9">
        <f>August!I53+H53</f>
        <v>0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0</v>
      </c>
      <c r="P53" s="20"/>
    </row>
    <row r="54" spans="1:16" ht="18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71720</v>
      </c>
      <c r="C55" s="11"/>
      <c r="D55" s="11">
        <f>SUM(D5:D54)</f>
        <v>153175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3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684729</v>
      </c>
      <c r="D57" s="11"/>
      <c r="E57" s="11">
        <f>August!E57+D55</f>
        <v>1443479</v>
      </c>
      <c r="F57" s="11"/>
      <c r="G57" s="11">
        <f>August!G57+F55</f>
        <v>4129</v>
      </c>
      <c r="H57" s="11"/>
      <c r="I57" s="11">
        <f>August!I57+H55</f>
        <v>198</v>
      </c>
      <c r="J57" s="11"/>
      <c r="K57" s="11">
        <f>August!K57+J55</f>
        <v>61</v>
      </c>
      <c r="L57" s="11"/>
      <c r="M57" s="11">
        <f>August!M57+L55</f>
        <v>0</v>
      </c>
      <c r="N57" s="11"/>
      <c r="O57" s="11">
        <f>August!O57+N55</f>
        <v>0</v>
      </c>
    </row>
    <row r="58" spans="1:17" ht="18" customHeight="1" thickTop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2017-03-13T15:55:00Z</dcterms:modified>
  <cp:category/>
  <cp:version/>
  <cp:contentType/>
  <cp:contentStatus/>
</cp:coreProperties>
</file>